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8505" firstSheet="9"/>
  </bookViews>
  <sheets>
    <sheet name="งบกลาง" sheetId="26" r:id="rId1"/>
    <sheet name="บริหารงานทั่วไป" sheetId="27" r:id="rId2"/>
    <sheet name="การรักษาความสงบภายใน" sheetId="28" r:id="rId3"/>
    <sheet name="การศึกษา" sheetId="29" r:id="rId4"/>
    <sheet name="สาธารณสุข" sheetId="30" r:id="rId5"/>
    <sheet name="สังคมสงเคราะห์" sheetId="32" r:id="rId6"/>
    <sheet name="เคหะและชุมชน" sheetId="31" r:id="rId7"/>
    <sheet name="สร้างความเข้มแข็งฯ" sheetId="33" r:id="rId8"/>
    <sheet name="การศาสนาฯ" sheetId="34" r:id="rId9"/>
    <sheet name="อุตสาหกรรมฯ" sheetId="35" r:id="rId10"/>
    <sheet name="การเกษตร" sheetId="36" r:id="rId11"/>
    <sheet name="แผนงานรวม" sheetId="38" r:id="rId12"/>
    <sheet name="จ่ายจากเงินสะสม" sheetId="39" r:id="rId13"/>
    <sheet name="จ่ายจากเงินรายรับ" sheetId="40" r:id="rId14"/>
    <sheet name="จ่ายจากเงินรายรับและเงินสะสม" sheetId="41" r:id="rId15"/>
  </sheets>
  <definedNames>
    <definedName name="_xlnm.Print_Titles" localSheetId="10">การเกษตร!$1:$3</definedName>
    <definedName name="_xlnm.Print_Titles" localSheetId="2">การรักษาความสงบภายใน!$1:$3</definedName>
    <definedName name="_xlnm.Print_Titles" localSheetId="8">การศาสนาฯ!$1:$3</definedName>
    <definedName name="_xlnm.Print_Titles" localSheetId="3">การศึกษา!$1:$3</definedName>
    <definedName name="_xlnm.Print_Titles" localSheetId="6">เคหะและชุมชน!$1:$3</definedName>
    <definedName name="_xlnm.Print_Titles" localSheetId="0">งบกลาง!$1:$3</definedName>
    <definedName name="_xlnm.Print_Titles" localSheetId="13">จ่ายจากเงินรายรับ!$1:$3</definedName>
    <definedName name="_xlnm.Print_Titles" localSheetId="14">จ่ายจากเงินรายรับและเงินสะสม!$1:$3</definedName>
    <definedName name="_xlnm.Print_Titles" localSheetId="12">จ่ายจากเงินสะสม!$1:$3</definedName>
    <definedName name="_xlnm.Print_Titles" localSheetId="1">บริหารงานทั่วไป!$1:$3</definedName>
    <definedName name="_xlnm.Print_Titles" localSheetId="11">แผนงานรวม!$1:$3</definedName>
    <definedName name="_xlnm.Print_Titles" localSheetId="7">สร้างความเข้มแข็งฯ!$1:$3</definedName>
    <definedName name="_xlnm.Print_Titles" localSheetId="5">สังคมสงเคราะห์!$1:$3</definedName>
    <definedName name="_xlnm.Print_Titles" localSheetId="4">สาธารณสุข!$1:$3</definedName>
    <definedName name="_xlnm.Print_Titles" localSheetId="9">อุตสาหกรรมฯ!$1:$3</definedName>
  </definedNames>
  <calcPr calcId="145621"/>
</workbook>
</file>

<file path=xl/calcChain.xml><?xml version="1.0" encoding="utf-8"?>
<calcChain xmlns="http://schemas.openxmlformats.org/spreadsheetml/2006/main">
  <c r="F22" i="41" l="1"/>
  <c r="F23" i="41"/>
  <c r="F24" i="41"/>
  <c r="F25" i="41"/>
  <c r="F27" i="41"/>
  <c r="F28" i="41"/>
  <c r="F29" i="41"/>
  <c r="E29" i="40"/>
  <c r="E22" i="40"/>
  <c r="E23" i="40"/>
  <c r="E24" i="40"/>
  <c r="E25" i="40"/>
  <c r="E27" i="40"/>
  <c r="E28" i="40"/>
  <c r="E30" i="40"/>
  <c r="F17" i="41" l="1"/>
  <c r="E20" i="41"/>
  <c r="R31" i="41"/>
  <c r="Q31" i="41"/>
  <c r="P31" i="41"/>
  <c r="O31" i="41"/>
  <c r="N31" i="41"/>
  <c r="M31" i="41"/>
  <c r="L31" i="41"/>
  <c r="K31" i="41"/>
  <c r="J31" i="41"/>
  <c r="I31" i="41"/>
  <c r="H31" i="41"/>
  <c r="G31" i="41"/>
  <c r="F31" i="41"/>
  <c r="F32" i="41" s="1"/>
  <c r="D31" i="41"/>
  <c r="C31" i="41"/>
  <c r="B31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D20" i="41"/>
  <c r="C20" i="41"/>
  <c r="B20" i="41"/>
  <c r="F19" i="41"/>
  <c r="F16" i="41"/>
  <c r="F15" i="41"/>
  <c r="F14" i="41"/>
  <c r="F13" i="41"/>
  <c r="F12" i="41"/>
  <c r="F11" i="41"/>
  <c r="F10" i="41"/>
  <c r="F9" i="41"/>
  <c r="A1" i="41"/>
  <c r="F20" i="41" l="1"/>
  <c r="E9" i="40" l="1"/>
  <c r="E10" i="40" l="1"/>
  <c r="E11" i="40"/>
  <c r="E12" i="40"/>
  <c r="E13" i="40"/>
  <c r="E14" i="40"/>
  <c r="E15" i="40"/>
  <c r="E16" i="40"/>
  <c r="E17" i="40"/>
  <c r="E19" i="40"/>
  <c r="O15" i="39"/>
  <c r="P9" i="38"/>
  <c r="P10" i="38"/>
  <c r="P11" i="38"/>
  <c r="P12" i="38"/>
  <c r="P13" i="38"/>
  <c r="P14" i="38"/>
  <c r="P15" i="38"/>
  <c r="P16" i="38"/>
  <c r="P18" i="38"/>
  <c r="P19" i="38"/>
  <c r="G7" i="32"/>
  <c r="G8" i="32"/>
  <c r="G9" i="32"/>
  <c r="G10" i="32"/>
  <c r="G12" i="32"/>
  <c r="G9" i="33"/>
  <c r="G13" i="35"/>
  <c r="J7" i="31"/>
  <c r="J8" i="31"/>
  <c r="J9" i="31"/>
  <c r="J10" i="31"/>
  <c r="J11" i="31"/>
  <c r="J12" i="31"/>
  <c r="J13" i="31"/>
  <c r="I9" i="34"/>
  <c r="I9" i="30" l="1"/>
  <c r="I10" i="30"/>
  <c r="I15" i="30"/>
  <c r="I7" i="29"/>
  <c r="I9" i="29"/>
  <c r="I10" i="29"/>
  <c r="I11" i="29"/>
  <c r="I12" i="29"/>
  <c r="I13" i="29"/>
  <c r="I15" i="29"/>
  <c r="F18" i="27"/>
  <c r="D18" i="27"/>
  <c r="G18" i="27"/>
  <c r="A3" i="27"/>
  <c r="E18" i="27" l="1"/>
  <c r="F20" i="26"/>
  <c r="F6" i="26"/>
  <c r="D20" i="26"/>
  <c r="E20" i="26"/>
  <c r="C31" i="40" l="1"/>
  <c r="D31" i="40"/>
  <c r="E31" i="40"/>
  <c r="E32" i="40" s="1"/>
  <c r="B31" i="40"/>
  <c r="C20" i="40"/>
  <c r="D20" i="40"/>
  <c r="E20" i="40"/>
  <c r="B20" i="40"/>
  <c r="Q31" i="40"/>
  <c r="P31" i="40"/>
  <c r="O31" i="40"/>
  <c r="N31" i="40"/>
  <c r="M31" i="40"/>
  <c r="L31" i="40"/>
  <c r="K31" i="40"/>
  <c r="J31" i="40"/>
  <c r="I31" i="40"/>
  <c r="H31" i="40"/>
  <c r="G31" i="40"/>
  <c r="F31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O20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A3" i="39"/>
  <c r="E20" i="38"/>
  <c r="F20" i="38"/>
  <c r="G20" i="38"/>
  <c r="H20" i="38"/>
  <c r="I20" i="38"/>
  <c r="J20" i="38"/>
  <c r="K20" i="38"/>
  <c r="L20" i="38"/>
  <c r="M20" i="38"/>
  <c r="N20" i="38"/>
  <c r="O20" i="38"/>
  <c r="P20" i="38"/>
  <c r="D20" i="38"/>
  <c r="A3" i="38"/>
  <c r="G17" i="36"/>
  <c r="F17" i="36"/>
  <c r="E17" i="36"/>
  <c r="D17" i="36"/>
  <c r="A3" i="36"/>
  <c r="G17" i="35"/>
  <c r="F17" i="35"/>
  <c r="E17" i="35"/>
  <c r="D17" i="35"/>
  <c r="A3" i="35"/>
  <c r="I17" i="34"/>
  <c r="G17" i="34"/>
  <c r="F17" i="34"/>
  <c r="E17" i="34"/>
  <c r="D17" i="34"/>
  <c r="A3" i="34"/>
  <c r="G17" i="33"/>
  <c r="F17" i="33"/>
  <c r="E17" i="33"/>
  <c r="D17" i="33"/>
  <c r="A3" i="33"/>
  <c r="H17" i="31"/>
  <c r="I17" i="31"/>
  <c r="J17" i="31"/>
  <c r="G17" i="32"/>
  <c r="F17" i="32"/>
  <c r="E17" i="32"/>
  <c r="D17" i="32"/>
  <c r="A3" i="32"/>
  <c r="G17" i="31"/>
  <c r="F17" i="31"/>
  <c r="E17" i="31"/>
  <c r="D17" i="31"/>
  <c r="A3" i="31"/>
  <c r="I17" i="30"/>
  <c r="G17" i="30"/>
  <c r="F17" i="30"/>
  <c r="E17" i="30"/>
  <c r="D17" i="30"/>
  <c r="A3" i="30"/>
  <c r="I17" i="29"/>
  <c r="G17" i="29"/>
  <c r="F17" i="29"/>
  <c r="E17" i="29"/>
  <c r="D17" i="29"/>
  <c r="A3" i="29"/>
  <c r="G17" i="28"/>
  <c r="F17" i="28"/>
  <c r="E17" i="28"/>
  <c r="D17" i="28"/>
  <c r="A3" i="28"/>
  <c r="A3" i="40" l="1"/>
  <c r="A3" i="41"/>
  <c r="A1" i="40"/>
</calcChain>
</file>

<file path=xl/sharedStrings.xml><?xml version="1.0" encoding="utf-8"?>
<sst xmlns="http://schemas.openxmlformats.org/spreadsheetml/2006/main" count="531" uniqueCount="104">
  <si>
    <t>รวม</t>
  </si>
  <si>
    <t>แหล่งเงิน</t>
  </si>
  <si>
    <t>แผนงาน</t>
  </si>
  <si>
    <t>หมวด</t>
  </si>
  <si>
    <t>รายงานรายจ่ายในการดำเนินงานที่จ่ายจากเงินรายรับตามแผนงาน  งบกลาง</t>
  </si>
  <si>
    <t>ตั้งแต่วันที่ 1 ตุลาคม 2560 ถึง 30 กันยายน 2561</t>
  </si>
  <si>
    <t>งบ</t>
  </si>
  <si>
    <t>ประมาณการ</t>
  </si>
  <si>
    <t>งบกลาง</t>
  </si>
  <si>
    <t>รายงานรายจ่ายในการดำเนินงานที่จ่ายจากเงินรายรับตามแผนงาน  บริหารงานทั่วไป</t>
  </si>
  <si>
    <t>งบบุคลากร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</si>
  <si>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</si>
  <si>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</si>
  <si>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</si>
  <si>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</si>
  <si>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</si>
  <si>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</si>
  <si>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</si>
  <si>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</si>
  <si>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</si>
  <si>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</si>
  <si>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งบดำเนินงาน</t>
  </si>
  <si>
    <t>งบลงทุน</t>
  </si>
  <si>
    <t>งบรายจ่ายอื่น</t>
  </si>
  <si>
    <t>งบเงินอุดหนุน</t>
  </si>
  <si>
    <t>งานบริหารทั่วไป</t>
  </si>
  <si>
    <t>งานบริหารงานคลัง</t>
  </si>
  <si>
    <t>งบประมาณ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</si>
  <si>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</si>
  <si>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งานบริหารทั่วไปเกี่ยวกับการรักษาความสงบภายใน</t>
  </si>
  <si>
    <t>งานเทศกิจ</t>
  </si>
  <si>
    <t>งานป้องกันฝ่ายพลเรือน</t>
  </si>
  <si>
    <t>และระงับอัคคีภัย</t>
  </si>
  <si>
    <t>รายงานรายจ่ายในการดำเนินงานที่จ่ายจากเงินรายรับตามแผนงาน  การศึกษา</t>
  </si>
  <si>
    <t>งานบริหารทั่วไปเกี่ยวกับการศึกษา</t>
  </si>
  <si>
    <t>งานระดับก่อนวัยเรียนและประถมศึกษา</t>
  </si>
  <si>
    <t>งานระดับมัธยมศึกษา</t>
  </si>
  <si>
    <t>งานศึกษาไม่กำหนดระดับ</t>
  </si>
  <si>
    <t>รายงานรายจ่ายในการดำเนินงานที่จ่ายจากเงินรายรับตามแผนงาน  สาธารณสุข</t>
  </si>
  <si>
    <t>งานบริหารทั่วไปเกี่ยวกับสาธารณสุข</t>
  </si>
  <si>
    <t>งานโรงพยาบาล</t>
  </si>
  <si>
    <t>งานบริการสาธารณสุขและงานสาธารณสุขอื่น</t>
  </si>
  <si>
    <t>งานศูนย์บริการสาธารณสุข</t>
  </si>
  <si>
    <t>รายงานรายจ่ายในการดำเนินงานที่จ่ายจากเงินรายรับตามแผนงาน  สังคมสงเคราะห์</t>
  </si>
  <si>
    <t>งานสวัสดิการสังคมและสังคมสงเคราะห์</t>
  </si>
  <si>
    <t>งานบริหารทั่วไปเกี่ยวกับสังคมสงเคราะห์</t>
  </si>
  <si>
    <t>รายงานรายจ่ายในการดำเนินงานที่จ่ายจากเงินรายรับตามแผนงาน  เคหะและชุมชน</t>
  </si>
  <si>
    <t>งานบริหารทั่วไปเกี่ยวกับเคหะชุมชน</t>
  </si>
  <si>
    <t>งานไฟฟ้าถนน</t>
  </si>
  <si>
    <t>งานสวนสาธารณะ</t>
  </si>
  <si>
    <t>งานกำจัดจยะมูลฝอยและสิ่งปฏิกูล</t>
  </si>
  <si>
    <t>งานบำบัดน้ำเสีย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</si>
  <si>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</si>
  <si>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งานบริหารทั่วไปเกี่ยวกับการสร้างความเข้มแข็งของชุมชน</t>
  </si>
  <si>
    <t>งานส่งเสริมและสนับสนุนความเข้มแข็งของชุมชน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</si>
  <si>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</si>
  <si>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งานบริหารทั่วไปเกี่ยวกับศาสนาวัฒนธรรมและนันทนาการ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</si>
  <si>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</si>
  <si>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</si>
  <si>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</si>
  <si>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รายงานรายจ่ายในการดำเนินงานที่จ่ายจากเงินรายรับตามแผนงาน  อุตสาหกรรมและการโยธา</t>
  </si>
  <si>
    <t>งานบริหารทั่วไปเกี่ยวกับอุตสาหกรรมและการโยธา</t>
  </si>
  <si>
    <t>งานก่อสร้างโครงสร้างพื้นฐาน</t>
  </si>
  <si>
    <t>รายงานรายจ่ายในการดำเนินงานที่จ่ายจากเงินรายรับตามแผนงาน  การเกษตร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</si>
  <si>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</si>
  <si>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</si>
  <si>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รายงานรายจ่ายในการดำเนินงานที่จ่ายจากเงินรายรับตามแผนงานรวม</t>
  </si>
  <si>
    <t>รายจ่าย</t>
  </si>
  <si>
    <t>งานวางแผนสถิติและวิชาการ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</si>
  <si>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</si>
  <si>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</si>
  <si>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</si>
  <si>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</si>
  <si>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</si>
  <si>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</si>
  <si>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</si>
  <si>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อุตสาหกรรมและการโยธา</t>
  </si>
  <si>
    <t>การเกษตร</t>
  </si>
  <si>
    <t>การพาณิชย์</t>
  </si>
  <si>
    <t>งบลาง</t>
  </si>
  <si>
    <t>รายงานรายจ่ายในการดำเนินงานที่จ่ายจากเงินสะสม</t>
  </si>
  <si>
    <t>ค่าครุภัณฑ์ (หมายเหตุ 1)</t>
  </si>
  <si>
    <t>ค่าที่ดินและสิ่งก่อสร้าง (หมายเหตุ 2)</t>
  </si>
  <si>
    <t>รวมรายจ่าย</t>
  </si>
  <si>
    <t>รวมรายจ่ายจากเงินงบประมาณ</t>
  </si>
  <si>
    <t>รวมจ่ายจากเงินอุดหนุนระบุวัตถุประสงค์/เฉพาะกิจ</t>
  </si>
  <si>
    <t>รายรับ</t>
  </si>
  <si>
    <t>ภาษีอากร</t>
  </si>
  <si>
    <t>ค่าธรรมเนียมค่าปรับและใบอนุญาต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</si>
  <si>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</si>
  <si>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</si>
  <si>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</si>
  <si>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</si>
  <si>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</si>
  <si>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รวมรายรับ</t>
  </si>
  <si>
    <t>รายรับสูงกว่า (ต่ำกว่า) รายจ่าย</t>
  </si>
  <si>
    <t>งบแสดงผลการดำเนินงานจ่ายจากเงินรายรับ</t>
  </si>
  <si>
    <t>งบแสดงผลการดำเนินงานจ่ายจากเงินรายรับและเงินสะสม</t>
  </si>
  <si>
    <t>-</t>
  </si>
  <si>
    <t>องค์การบริหารส่วนตำบลนาขุม   อำเภอบ้านโคก   จังหวัดอุตรดิตถ์</t>
  </si>
  <si>
    <t>องค์การบริหารส่วนตำบลนาขุม  อำเภอบ้านโคก   จังหวัดอุตรดิตถ์</t>
  </si>
  <si>
    <t>องค์การบริหารส่วนตำบลนาขุม  อำเภอบ้านโคก  จังหวัดอุตรดิตถ์</t>
  </si>
  <si>
    <t>รายได้จายทรัพย์สิน</t>
  </si>
  <si>
    <t>เงินสะสม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</si>
</sst>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8" x14ac:knownFonts="1">
    <font>
      <sz val="11"/>
      <color rgb="FF000000"/>
      <name val="Tahoma"/>
      <family val="2"/>
      <scheme val="minor"/>
    </font>
    <font>
      <sz val="11"/>
      <color rgb="FF000000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readingOrder="1"/>
    </xf>
    <xf numFmtId="0" fontId="3" fillId="0" borderId="0" xfId="0" applyFont="1" applyFill="1" applyBorder="1"/>
    <xf numFmtId="0" fontId="2" fillId="0" borderId="0" xfId="0" applyNumberFormat="1" applyFont="1" applyFill="1" applyBorder="1" applyAlignment="1">
      <alignment wrapText="1" readingOrder="1"/>
    </xf>
    <xf numFmtId="0" fontId="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5" xfId="0" applyFont="1" applyFill="1" applyBorder="1"/>
    <xf numFmtId="0" fontId="6" fillId="0" borderId="4" xfId="0" applyFont="1" applyFill="1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187" fontId="6" fillId="0" borderId="6" xfId="0" applyNumberFormat="1" applyFont="1" applyFill="1" applyBorder="1"/>
    <xf numFmtId="187" fontId="5" fillId="0" borderId="2" xfId="0" applyNumberFormat="1" applyFont="1" applyFill="1" applyBorder="1"/>
    <xf numFmtId="0" fontId="6" fillId="0" borderId="4" xfId="0" applyFont="1" applyFill="1" applyBorder="1" applyAlignment="1">
      <alignment horizontal="center"/>
    </xf>
    <xf numFmtId="187" fontId="6" fillId="0" borderId="4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3" fillId="0" borderId="4" xfId="1" applyFont="1" applyFill="1" applyBorder="1"/>
    <xf numFmtId="43" fontId="4" fillId="0" borderId="2" xfId="0" applyNumberFormat="1" applyFont="1" applyFill="1" applyBorder="1"/>
    <xf numFmtId="187" fontId="3" fillId="0" borderId="0" xfId="0" applyNumberFormat="1" applyFont="1" applyFill="1" applyBorder="1"/>
    <xf numFmtId="43" fontId="3" fillId="0" borderId="0" xfId="1" applyFont="1" applyFill="1" applyBorder="1"/>
    <xf numFmtId="0" fontId="3" fillId="0" borderId="4" xfId="0" applyFont="1" applyFill="1" applyBorder="1"/>
    <xf numFmtId="0" fontId="3" fillId="0" borderId="6" xfId="0" applyFont="1" applyFill="1" applyBorder="1" applyAlignment="1">
      <alignment horizontal="center"/>
    </xf>
    <xf numFmtId="187" fontId="3" fillId="0" borderId="6" xfId="0" applyNumberFormat="1" applyFont="1" applyFill="1" applyBorder="1"/>
    <xf numFmtId="187" fontId="4" fillId="0" borderId="2" xfId="0" applyNumberFormat="1" applyFont="1" applyFill="1" applyBorder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4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top" wrapText="1"/>
    </xf>
    <xf numFmtId="187" fontId="7" fillId="0" borderId="4" xfId="0" applyNumberFormat="1" applyFont="1" applyFill="1" applyBorder="1"/>
    <xf numFmtId="0" fontId="5" fillId="0" borderId="8" xfId="0" applyFont="1" applyFill="1" applyBorder="1" applyAlignment="1">
      <alignment horizontal="center" vertical="center"/>
    </xf>
    <xf numFmtId="187" fontId="5" fillId="0" borderId="8" xfId="0" applyNumberFormat="1" applyFont="1" applyFill="1" applyBorder="1" applyAlignment="1">
      <alignment horizontal="center" vertical="center"/>
    </xf>
    <xf numFmtId="187" fontId="5" fillId="0" borderId="8" xfId="0" applyNumberFormat="1" applyFont="1" applyFill="1" applyBorder="1"/>
    <xf numFmtId="0" fontId="7" fillId="0" borderId="6" xfId="0" applyFont="1" applyFill="1" applyBorder="1"/>
    <xf numFmtId="187" fontId="7" fillId="0" borderId="6" xfId="0" applyNumberFormat="1" applyFont="1" applyFill="1" applyBorder="1"/>
    <xf numFmtId="0" fontId="2" fillId="0" borderId="0" xfId="0" applyNumberFormat="1" applyFont="1" applyFill="1" applyBorder="1" applyAlignment="1">
      <alignment horizontal="center" wrapText="1" readingOrder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87" fontId="3" fillId="0" borderId="4" xfId="0" applyNumberFormat="1" applyFont="1" applyFill="1" applyBorder="1"/>
    <xf numFmtId="187" fontId="3" fillId="0" borderId="6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 applyBorder="1"/>
    <xf numFmtId="187" fontId="5" fillId="0" borderId="4" xfId="0" applyNumberFormat="1" applyFont="1" applyFill="1" applyBorder="1"/>
    <xf numFmtId="0" fontId="5" fillId="0" borderId="6" xfId="0" applyFont="1" applyFill="1" applyBorder="1"/>
    <xf numFmtId="187" fontId="5" fillId="0" borderId="6" xfId="0" applyNumberFormat="1" applyFont="1" applyFill="1" applyBorder="1"/>
    <xf numFmtId="187" fontId="4" fillId="0" borderId="9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 wrapText="1" readingOrder="1"/>
    </xf>
    <xf numFmtId="43" fontId="4" fillId="0" borderId="0" xfId="0" applyNumberFormat="1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readingOrder="1"/>
    </xf>
    <xf numFmtId="0" fontId="2" fillId="0" borderId="0" xfId="0" applyNumberFormat="1" applyFont="1" applyFill="1" applyBorder="1" applyAlignment="1">
      <alignment horizontal="center" wrapText="1" readingOrder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625419</xdr:colOff>
      <xdr:row>36</xdr:row>
      <xdr:rowOff>258557</xdr:rowOff>
    </xdr:from>
    <xdr:to>
      <xdr:col>4</xdr:col>
      <xdr:colOff>859969</xdr:colOff>
      <xdr:row>37</xdr:row>
      <xdr:rowOff>0</xdr:rowOff>
    </xdr:to>
    <xdr:sp macro="" textlink="">
      <xdr:nvSpPr>
        <xdr:cNvPr id="2" name="TextBox 1"/>
        <xdr:cNvSpPr txBox="1"/>
      </xdr:nvSpPr>
      <xdr:spPr>
        <a:xfrm>
          <a:off x="2813448" y="10806814"/>
          <a:ext cx="3598235" cy="529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(นายพงศ์พันธุ์ สอนโสต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ผู้อำนวยการกองคลัง</a:t>
          </a:r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5</xdr:col>
      <xdr:colOff>1121207</xdr:colOff>
      <xdr:row>36</xdr:row>
      <xdr:rowOff>270803</xdr:rowOff>
    </xdr:from>
    <xdr:to>
      <xdr:col>9</xdr:col>
      <xdr:colOff>1001466</xdr:colOff>
      <xdr:row>37</xdr:row>
      <xdr:rowOff>0</xdr:rowOff>
    </xdr:to>
    <xdr:sp macro="" textlink="">
      <xdr:nvSpPr>
        <xdr:cNvPr id="3" name="TextBox 3"/>
        <xdr:cNvSpPr txBox="1"/>
      </xdr:nvSpPr>
      <xdr:spPr>
        <a:xfrm>
          <a:off x="7794150" y="10819060"/>
          <a:ext cx="4365173" cy="538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(นายตรีเพชร ธีรรัตนศิวกุล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ปลัดเทศบาลตำบลโคกสูง</a:t>
          </a:r>
        </a:p>
        <a:p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11</xdr:col>
      <xdr:colOff>230056</xdr:colOff>
      <xdr:row>36</xdr:row>
      <xdr:rowOff>269441</xdr:rowOff>
    </xdr:from>
    <xdr:to>
      <xdr:col>14</xdr:col>
      <xdr:colOff>304810</xdr:colOff>
      <xdr:row>37</xdr:row>
      <xdr:rowOff>0</xdr:rowOff>
    </xdr:to>
    <xdr:sp macro="" textlink="">
      <xdr:nvSpPr>
        <xdr:cNvPr id="4" name="TextBox 5"/>
        <xdr:cNvSpPr txBox="1"/>
      </xdr:nvSpPr>
      <xdr:spPr>
        <a:xfrm>
          <a:off x="13630370" y="10817698"/>
          <a:ext cx="3438440" cy="52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(นายสมหวัง แก่นจันทร์ใบ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นายกเทศมนตรีตำบลโคกสูง</a:t>
          </a:r>
        </a:p>
        <a:p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625419</xdr:colOff>
      <xdr:row>36</xdr:row>
      <xdr:rowOff>258557</xdr:rowOff>
    </xdr:from>
    <xdr:to>
      <xdr:col>5</xdr:col>
      <xdr:colOff>859969</xdr:colOff>
      <xdr:row>37</xdr:row>
      <xdr:rowOff>0</xdr:rowOff>
    </xdr:to>
    <xdr:sp macro="" textlink="">
      <xdr:nvSpPr>
        <xdr:cNvPr id="2" name="TextBox 1"/>
        <xdr:cNvSpPr txBox="1"/>
      </xdr:nvSpPr>
      <xdr:spPr>
        <a:xfrm>
          <a:off x="2812359" y="10553177"/>
          <a:ext cx="3594970" cy="5336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(นายพงศ์พันธุ์ สอนโสต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ผู้อำนวยการกองคลัง</a:t>
          </a:r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6</xdr:col>
      <xdr:colOff>1121207</xdr:colOff>
      <xdr:row>36</xdr:row>
      <xdr:rowOff>270803</xdr:rowOff>
    </xdr:from>
    <xdr:to>
      <xdr:col>10</xdr:col>
      <xdr:colOff>1001466</xdr:colOff>
      <xdr:row>37</xdr:row>
      <xdr:rowOff>0</xdr:rowOff>
    </xdr:to>
    <xdr:sp macro="" textlink="">
      <xdr:nvSpPr>
        <xdr:cNvPr id="3" name="TextBox 3"/>
        <xdr:cNvSpPr txBox="1"/>
      </xdr:nvSpPr>
      <xdr:spPr>
        <a:xfrm>
          <a:off x="7788707" y="10565423"/>
          <a:ext cx="4360819" cy="5431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(นายตรีเพชร ธีรรัตนศิวกุล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ปลัดเทศบาลตำบลโคกสูง</a:t>
          </a:r>
        </a:p>
        <a:p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12</xdr:col>
      <xdr:colOff>230056</xdr:colOff>
      <xdr:row>36</xdr:row>
      <xdr:rowOff>269441</xdr:rowOff>
    </xdr:from>
    <xdr:to>
      <xdr:col>15</xdr:col>
      <xdr:colOff>304810</xdr:colOff>
      <xdr:row>37</xdr:row>
      <xdr:rowOff>0</xdr:rowOff>
    </xdr:to>
    <xdr:sp macro="" textlink="">
      <xdr:nvSpPr>
        <xdr:cNvPr id="4" name="TextBox 5"/>
        <xdr:cNvSpPr txBox="1"/>
      </xdr:nvSpPr>
      <xdr:spPr>
        <a:xfrm>
          <a:off x="13618396" y="10564061"/>
          <a:ext cx="3435174" cy="5336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(นายสมหวัง แก่นจันทร์ใบ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นายกเทศมนตรีตำบลโคกสูง</a:t>
          </a:r>
        </a:p>
        <a:p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1</xdr:col>
      <xdr:colOff>625419</xdr:colOff>
      <xdr:row>36</xdr:row>
      <xdr:rowOff>258557</xdr:rowOff>
    </xdr:from>
    <xdr:to>
      <xdr:col>5</xdr:col>
      <xdr:colOff>859969</xdr:colOff>
      <xdr:row>37</xdr:row>
      <xdr:rowOff>0</xdr:rowOff>
    </xdr:to>
    <xdr:sp macro="" textlink="">
      <xdr:nvSpPr>
        <xdr:cNvPr id="5" name="TextBox 4"/>
        <xdr:cNvSpPr txBox="1"/>
      </xdr:nvSpPr>
      <xdr:spPr>
        <a:xfrm>
          <a:off x="2816169" y="11745707"/>
          <a:ext cx="3606400" cy="6136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(นายพงศ์พันธุ์ สอนโสต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ผู้อำนวยการกองคลัง</a:t>
          </a:r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6</xdr:col>
      <xdr:colOff>1121207</xdr:colOff>
      <xdr:row>36</xdr:row>
      <xdr:rowOff>270803</xdr:rowOff>
    </xdr:from>
    <xdr:to>
      <xdr:col>10</xdr:col>
      <xdr:colOff>1001466</xdr:colOff>
      <xdr:row>37</xdr:row>
      <xdr:rowOff>0</xdr:rowOff>
    </xdr:to>
    <xdr:sp macro="" textlink="">
      <xdr:nvSpPr>
        <xdr:cNvPr id="6" name="TextBox 3"/>
        <xdr:cNvSpPr txBox="1"/>
      </xdr:nvSpPr>
      <xdr:spPr>
        <a:xfrm>
          <a:off x="7807757" y="11757953"/>
          <a:ext cx="4376059" cy="623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(นายตรีเพชร ธีรรัตนศิวกุล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ปลัดเทศบาลตำบลโคกสูง</a:t>
          </a:r>
        </a:p>
        <a:p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12</xdr:col>
      <xdr:colOff>230056</xdr:colOff>
      <xdr:row>36</xdr:row>
      <xdr:rowOff>269441</xdr:rowOff>
    </xdr:from>
    <xdr:to>
      <xdr:col>15</xdr:col>
      <xdr:colOff>304810</xdr:colOff>
      <xdr:row>37</xdr:row>
      <xdr:rowOff>0</xdr:rowOff>
    </xdr:to>
    <xdr:sp macro="" textlink="">
      <xdr:nvSpPr>
        <xdr:cNvPr id="7" name="TextBox 5"/>
        <xdr:cNvSpPr txBox="1"/>
      </xdr:nvSpPr>
      <xdr:spPr>
        <a:xfrm>
          <a:off x="13660306" y="11756591"/>
          <a:ext cx="3446604" cy="613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(นายสมหวัง แก่นจันทร์ใบ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นายกเทศมนตรีตำบลโคกสูง</a:t>
          </a:r>
        </a:p>
        <a:p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1</xdr:col>
      <xdr:colOff>625419</xdr:colOff>
      <xdr:row>36</xdr:row>
      <xdr:rowOff>258557</xdr:rowOff>
    </xdr:from>
    <xdr:to>
      <xdr:col>5</xdr:col>
      <xdr:colOff>859969</xdr:colOff>
      <xdr:row>37</xdr:row>
      <xdr:rowOff>0</xdr:rowOff>
    </xdr:to>
    <xdr:sp macro="" textlink="">
      <xdr:nvSpPr>
        <xdr:cNvPr id="8" name="TextBox 7"/>
        <xdr:cNvSpPr txBox="1"/>
      </xdr:nvSpPr>
      <xdr:spPr>
        <a:xfrm>
          <a:off x="2816169" y="11745707"/>
          <a:ext cx="3606400" cy="55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(นายพงศ์พันธุ์ สอนโสต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ผู้อำนวยการกองคลัง</a:t>
          </a:r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6</xdr:col>
      <xdr:colOff>1121207</xdr:colOff>
      <xdr:row>36</xdr:row>
      <xdr:rowOff>270803</xdr:rowOff>
    </xdr:from>
    <xdr:to>
      <xdr:col>10</xdr:col>
      <xdr:colOff>1001466</xdr:colOff>
      <xdr:row>37</xdr:row>
      <xdr:rowOff>0</xdr:rowOff>
    </xdr:to>
    <xdr:sp macro="" textlink="">
      <xdr:nvSpPr>
        <xdr:cNvPr id="9" name="TextBox 3"/>
        <xdr:cNvSpPr txBox="1"/>
      </xdr:nvSpPr>
      <xdr:spPr>
        <a:xfrm>
          <a:off x="7807757" y="11757953"/>
          <a:ext cx="4376059" cy="435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(นายตรีเพชร ธีรรัตนศิวกุล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ปลัดเทศบาลตำบลโคกสูง</a:t>
          </a:r>
        </a:p>
        <a:p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  <xdr:twoCellAnchor>
    <xdr:from>
      <xdr:col>12</xdr:col>
      <xdr:colOff>230056</xdr:colOff>
      <xdr:row>36</xdr:row>
      <xdr:rowOff>269441</xdr:rowOff>
    </xdr:from>
    <xdr:to>
      <xdr:col>15</xdr:col>
      <xdr:colOff>304810</xdr:colOff>
      <xdr:row>37</xdr:row>
      <xdr:rowOff>0</xdr:rowOff>
    </xdr:to>
    <xdr:sp macro="" textlink="">
      <xdr:nvSpPr>
        <xdr:cNvPr id="10" name="TextBox 5"/>
        <xdr:cNvSpPr txBox="1"/>
      </xdr:nvSpPr>
      <xdr:spPr>
        <a:xfrm>
          <a:off x="13660306" y="11756591"/>
          <a:ext cx="3446604" cy="44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latin typeface="TH Chakra Petch" panose="02000506000000020004" pitchFamily="2" charset="-34"/>
              <a:cs typeface="TH Chakra Petch" panose="02000506000000020004" pitchFamily="2" charset="-34"/>
            </a:rPr>
            <a:t>(นายสมหวัง แก่นจันทร์ใบ</a:t>
          </a:r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)</a:t>
          </a:r>
        </a:p>
        <a:p>
          <a:pPr algn="ctr"/>
          <a:r>
            <a:rPr lang="th-TH" sz="1600" baseline="0">
              <a:latin typeface="TH Chakra Petch" panose="02000506000000020004" pitchFamily="2" charset="-34"/>
              <a:cs typeface="TH Chakra Petch" panose="02000506000000020004" pitchFamily="2" charset="-34"/>
            </a:rPr>
            <a:t>นายกเทศมนตรีตำบลโคกสูง</a:t>
          </a:r>
        </a:p>
        <a:p>
          <a:endParaRPr lang="th-TH" sz="1600">
            <a:latin typeface="TH Chakra Petch" panose="02000506000000020004" pitchFamily="2" charset="-34"/>
            <a:cs typeface="TH Chakra Petch" panose="02000506000000020004" pitchFamily="2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tabSelected="1" workbookViewId="0">
      <selection activeCell="J43" sqref="J43"/>
    </sheetView>
  </sheetViews>
  <sheetFormatPr defaultColWidth="18.75" defaultRowHeight="22.5" customHeight="1" x14ac:dyDescent="0.35"/>
  <cols>
    <col min="1" max="3" width="19.75" style="2" customWidth="1"/>
    <col min="4" max="6" width="20.75" style="2" customWidth="1"/>
    <col min="7" max="16384" width="18.75" style="2"/>
  </cols>
  <sheetData>
    <row r="1" spans="1:19" ht="22.5" customHeight="1" x14ac:dyDescent="0.35">
      <c r="A1" s="52" t="s">
        <v>99</v>
      </c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2.5" customHeight="1" x14ac:dyDescent="0.35">
      <c r="A2" s="53" t="s">
        <v>4</v>
      </c>
      <c r="B2" s="53"/>
      <c r="C2" s="53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2.5" customHeight="1" x14ac:dyDescent="0.35">
      <c r="A3" s="53" t="s">
        <v>5</v>
      </c>
      <c r="B3" s="53"/>
      <c r="C3" s="53"/>
      <c r="D3" s="53"/>
      <c r="E3" s="53"/>
      <c r="F3" s="5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s="4" customFormat="1" ht="39" customHeight="1" x14ac:dyDescent="0.35">
      <c r="A5" s="27" t="s">
        <v>6</v>
      </c>
      <c r="B5" s="27" t="s">
        <v>3</v>
      </c>
      <c r="C5" s="27" t="s">
        <v>1</v>
      </c>
      <c r="D5" s="27" t="s">
        <v>7</v>
      </c>
      <c r="E5" s="27" t="s">
        <v>8</v>
      </c>
      <c r="F5" s="27" t="s">
        <v>0</v>
      </c>
    </row>
    <row r="6" spans="1:19" ht="22.5" customHeight="1" x14ac:dyDescent="0.35">
      <c r="A6" s="5" t="s">
        <v>8</v>
      </c>
      <c r="B6" s="5" t="s">
        <v>8</v>
      </c>
      <c r="C6" s="5" t="s">
        <v>27</v>
      </c>
      <c r="D6" s="16">
        <v>5971760</v>
      </c>
      <c r="E6" s="16">
        <v>5109916</v>
      </c>
      <c r="F6" s="16">
        <f>SUM(E6)</f>
        <v>5109916</v>
      </c>
    </row>
    <row r="7" spans="1:19" ht="22.5" customHeight="1" x14ac:dyDescent="0.35">
      <c r="A7" s="6"/>
      <c r="B7" s="6"/>
      <c r="C7" s="6"/>
      <c r="D7" s="6"/>
      <c r="E7" s="6"/>
      <c r="F7" s="6"/>
    </row>
    <row r="8" spans="1:19" ht="22.5" customHeight="1" x14ac:dyDescent="0.35">
      <c r="A8" s="6"/>
      <c r="B8" s="6"/>
      <c r="C8" s="6"/>
      <c r="D8" s="6"/>
      <c r="E8" s="6"/>
      <c r="F8" s="6"/>
    </row>
    <row r="9" spans="1:19" ht="22.5" customHeight="1" x14ac:dyDescent="0.35">
      <c r="A9" s="6"/>
      <c r="B9" s="6"/>
      <c r="C9" s="6"/>
      <c r="D9" s="6"/>
      <c r="E9" s="6"/>
      <c r="F9" s="6"/>
    </row>
    <row r="10" spans="1:19" ht="22.5" customHeight="1" x14ac:dyDescent="0.35">
      <c r="A10" s="6"/>
      <c r="B10" s="6"/>
      <c r="C10" s="6"/>
      <c r="D10" s="6"/>
      <c r="E10" s="6"/>
      <c r="F10" s="6"/>
    </row>
    <row r="11" spans="1:19" ht="22.5" customHeight="1" x14ac:dyDescent="0.35">
      <c r="A11" s="6"/>
      <c r="B11" s="6"/>
      <c r="C11" s="6"/>
      <c r="D11" s="6"/>
      <c r="E11" s="6"/>
      <c r="F11" s="6"/>
    </row>
    <row r="12" spans="1:19" ht="22.5" customHeight="1" x14ac:dyDescent="0.35">
      <c r="A12" s="6"/>
      <c r="B12" s="6"/>
      <c r="C12" s="6"/>
      <c r="D12" s="6"/>
      <c r="E12" s="6"/>
      <c r="F12" s="6"/>
    </row>
    <row r="13" spans="1:19" ht="22.5" customHeight="1" x14ac:dyDescent="0.35">
      <c r="A13" s="6"/>
      <c r="B13" s="6"/>
      <c r="C13" s="6"/>
      <c r="D13" s="6"/>
      <c r="E13" s="6"/>
      <c r="F13" s="6"/>
    </row>
    <row r="14" spans="1:19" ht="22.5" customHeight="1" x14ac:dyDescent="0.35">
      <c r="A14" s="6"/>
      <c r="B14" s="6"/>
      <c r="C14" s="6"/>
      <c r="D14" s="6"/>
      <c r="E14" s="6"/>
      <c r="F14" s="6"/>
    </row>
    <row r="15" spans="1:19" ht="22.5" customHeight="1" x14ac:dyDescent="0.35">
      <c r="A15" s="6"/>
      <c r="B15" s="6"/>
      <c r="C15" s="6"/>
      <c r="D15" s="6"/>
      <c r="E15" s="6"/>
      <c r="F15" s="6"/>
    </row>
    <row r="16" spans="1:19" ht="22.5" customHeight="1" x14ac:dyDescent="0.35">
      <c r="A16" s="6"/>
      <c r="B16" s="6"/>
      <c r="C16" s="6"/>
      <c r="D16" s="6"/>
      <c r="E16" s="6"/>
      <c r="F16" s="6"/>
    </row>
    <row r="17" spans="1:6" ht="22.5" customHeight="1" x14ac:dyDescent="0.35">
      <c r="A17" s="6"/>
      <c r="B17" s="6"/>
      <c r="C17" s="6"/>
      <c r="D17" s="6"/>
      <c r="E17" s="6"/>
      <c r="F17" s="6"/>
    </row>
    <row r="18" spans="1:6" ht="22.5" customHeight="1" x14ac:dyDescent="0.35">
      <c r="A18" s="6"/>
      <c r="B18" s="6"/>
      <c r="C18" s="6"/>
      <c r="D18" s="6"/>
      <c r="E18" s="6"/>
      <c r="F18" s="6"/>
    </row>
    <row r="19" spans="1:6" ht="22.5" customHeight="1" x14ac:dyDescent="0.35">
      <c r="A19" s="7"/>
      <c r="B19" s="7"/>
      <c r="C19" s="7"/>
      <c r="D19" s="7"/>
      <c r="E19" s="7"/>
      <c r="F19" s="7"/>
    </row>
    <row r="20" spans="1:6" ht="22.5" customHeight="1" x14ac:dyDescent="0.35">
      <c r="A20" s="56" t="s">
        <v>0</v>
      </c>
      <c r="B20" s="57"/>
      <c r="C20" s="58"/>
      <c r="D20" s="17">
        <f>SUM(D6:D19)</f>
        <v>5971760</v>
      </c>
      <c r="E20" s="17">
        <f>SUM(E6:E19)</f>
        <v>5109916</v>
      </c>
      <c r="F20" s="17">
        <f>SUM(E20)</f>
        <v>5109916</v>
      </c>
    </row>
  </sheetData>
  <mergeCells count="4">
    <mergeCell ref="A1:F1"/>
    <mergeCell ref="A2:F2"/>
    <mergeCell ref="A3:F3"/>
    <mergeCell ref="A20:C20"/>
  </mergeCells>
  <printOptions horizontalCentered="1"/>
  <pageMargins left="0.74803149606299213" right="0.74803149606299213" top="0.94488188976377963" bottom="0.55118110236220474" header="0.31496062992125984" footer="0.31496062992125984"/>
  <pageSetup paperSize="9" scale="9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opLeftCell="A4" workbookViewId="0">
      <selection activeCell="D12" sqref="D12"/>
    </sheetView>
  </sheetViews>
  <sheetFormatPr defaultColWidth="18.75" defaultRowHeight="22.5" customHeight="1" x14ac:dyDescent="0.35"/>
  <cols>
    <col min="1" max="1" width="15.75" style="2" customWidth="1"/>
    <col min="2" max="2" width="19.75" style="2" customWidth="1"/>
    <col min="3" max="3" width="14.75" style="2" customWidth="1"/>
    <col min="4" max="7" width="18.75" style="2" customWidth="1"/>
    <col min="8" max="16384" width="18.75" style="2"/>
  </cols>
  <sheetData>
    <row r="1" spans="1:23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 x14ac:dyDescent="0.35">
      <c r="A2" s="53" t="s">
        <v>60</v>
      </c>
      <c r="B2" s="53"/>
      <c r="C2" s="53"/>
      <c r="D2" s="53"/>
      <c r="E2" s="53"/>
      <c r="F2" s="53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3" s="15" customFormat="1" ht="25.15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61" t="s">
        <v>61</v>
      </c>
      <c r="F5" s="61" t="s">
        <v>62</v>
      </c>
      <c r="G5" s="59" t="s">
        <v>0</v>
      </c>
    </row>
    <row r="6" spans="1:23" s="15" customFormat="1" ht="42" customHeight="1" x14ac:dyDescent="0.35">
      <c r="A6" s="60"/>
      <c r="B6" s="60"/>
      <c r="C6" s="60"/>
      <c r="D6" s="60"/>
      <c r="E6" s="62"/>
      <c r="F6" s="62"/>
      <c r="G6" s="60"/>
    </row>
    <row r="7" spans="1:23" ht="23.25" customHeight="1" x14ac:dyDescent="0.35">
      <c r="A7" s="6" t="s">
        <v>10</v>
      </c>
      <c r="B7" s="6" t="s">
        <v>12</v>
      </c>
      <c r="C7" s="21" t="s">
        <v>27</v>
      </c>
      <c r="D7" s="22"/>
      <c r="E7" s="22"/>
      <c r="F7" s="22"/>
      <c r="G7" s="22"/>
    </row>
    <row r="8" spans="1:23" ht="23.25" customHeight="1" x14ac:dyDescent="0.35">
      <c r="A8" s="6" t="s">
        <v>21</v>
      </c>
      <c r="B8" s="6" t="s">
        <v>13</v>
      </c>
      <c r="C8" s="21" t="s">
        <v>27</v>
      </c>
      <c r="D8" s="22"/>
      <c r="E8" s="22"/>
      <c r="F8" s="22"/>
      <c r="G8" s="22"/>
    </row>
    <row r="9" spans="1:23" ht="23.25" customHeight="1" x14ac:dyDescent="0.35">
      <c r="A9" s="6"/>
      <c r="B9" s="6" t="s">
        <v>14</v>
      </c>
      <c r="C9" s="21" t="s">
        <v>27</v>
      </c>
      <c r="D9" s="22"/>
      <c r="E9" s="22"/>
      <c r="F9" s="22"/>
      <c r="G9" s="22"/>
    </row>
    <row r="10" spans="1:23" ht="23.25" customHeight="1" x14ac:dyDescent="0.35">
      <c r="A10" s="6"/>
      <c r="B10" s="6" t="s">
        <v>15</v>
      </c>
      <c r="C10" s="21" t="s">
        <v>27</v>
      </c>
      <c r="D10" s="22"/>
      <c r="E10" s="22"/>
      <c r="F10" s="22"/>
      <c r="G10" s="22"/>
    </row>
    <row r="11" spans="1:23" ht="23.25" customHeight="1" x14ac:dyDescent="0.35">
      <c r="A11" s="6"/>
      <c r="B11" s="6" t="s">
        <v>16</v>
      </c>
      <c r="C11" s="21" t="s">
        <v>27</v>
      </c>
      <c r="D11" s="22"/>
      <c r="E11" s="22"/>
      <c r="F11" s="22"/>
      <c r="G11" s="22"/>
    </row>
    <row r="12" spans="1:23" ht="23.25" customHeight="1" x14ac:dyDescent="0.35">
      <c r="A12" s="6" t="s">
        <v>22</v>
      </c>
      <c r="B12" s="6" t="s">
        <v>17</v>
      </c>
      <c r="C12" s="21" t="s">
        <v>27</v>
      </c>
      <c r="D12" s="22"/>
      <c r="E12" s="22"/>
      <c r="F12" s="22"/>
      <c r="G12" s="22"/>
    </row>
    <row r="13" spans="1:23" ht="23.25" customHeight="1" x14ac:dyDescent="0.35">
      <c r="A13" s="6"/>
      <c r="B13" s="6" t="s">
        <v>18</v>
      </c>
      <c r="C13" s="21" t="s">
        <v>27</v>
      </c>
      <c r="D13" s="22">
        <v>2930000</v>
      </c>
      <c r="E13" s="22"/>
      <c r="F13" s="22">
        <v>2914200</v>
      </c>
      <c r="G13" s="22">
        <f>SUM(F13)</f>
        <v>2914200</v>
      </c>
    </row>
    <row r="14" spans="1:23" ht="23.25" customHeight="1" x14ac:dyDescent="0.35">
      <c r="A14" s="6" t="s">
        <v>23</v>
      </c>
      <c r="B14" s="6" t="s">
        <v>19</v>
      </c>
      <c r="C14" s="21" t="s">
        <v>27</v>
      </c>
      <c r="D14" s="22"/>
      <c r="E14" s="22"/>
      <c r="F14" s="22"/>
      <c r="G14" s="22"/>
    </row>
    <row r="15" spans="1:23" ht="23.25" customHeight="1" x14ac:dyDescent="0.35">
      <c r="A15" s="6" t="s">
        <v>24</v>
      </c>
      <c r="B15" s="6" t="s">
        <v>20</v>
      </c>
      <c r="C15" s="21" t="s">
        <v>27</v>
      </c>
      <c r="D15" s="22"/>
      <c r="E15" s="22"/>
      <c r="F15" s="22"/>
      <c r="G15" s="22"/>
    </row>
    <row r="16" spans="1:23" ht="23.25" customHeight="1" x14ac:dyDescent="0.35">
      <c r="A16" s="6"/>
      <c r="B16" s="6"/>
      <c r="C16" s="6"/>
      <c r="D16" s="22"/>
      <c r="E16" s="22"/>
      <c r="F16" s="22"/>
      <c r="G16" s="22"/>
    </row>
    <row r="17" spans="1:7" ht="23.25" customHeight="1" x14ac:dyDescent="0.35">
      <c r="A17" s="56" t="s">
        <v>0</v>
      </c>
      <c r="B17" s="57"/>
      <c r="C17" s="58"/>
      <c r="D17" s="23">
        <f>SUM(D7:D16)</f>
        <v>2930000</v>
      </c>
      <c r="E17" s="23">
        <f>SUM(E7:E16)</f>
        <v>0</v>
      </c>
      <c r="F17" s="23">
        <f>SUM(F7:F16)</f>
        <v>2914200</v>
      </c>
      <c r="G17" s="23">
        <f>SUM(G7:G16)</f>
        <v>2914200</v>
      </c>
    </row>
  </sheetData>
  <mergeCells count="11">
    <mergeCell ref="A17:C17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9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topLeftCell="A4" workbookViewId="0">
      <selection activeCell="D12" sqref="D12"/>
    </sheetView>
  </sheetViews>
  <sheetFormatPr defaultColWidth="18.75" defaultRowHeight="22.5" customHeight="1" x14ac:dyDescent="0.35"/>
  <cols>
    <col min="1" max="1" width="15.75" style="2" customWidth="1"/>
    <col min="2" max="2" width="19.75" style="2" customWidth="1"/>
    <col min="3" max="3" width="14.75" style="2" customWidth="1"/>
    <col min="4" max="7" width="18.75" style="2" customWidth="1"/>
    <col min="8" max="16384" width="18.75" style="2"/>
  </cols>
  <sheetData>
    <row r="1" spans="1:23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 x14ac:dyDescent="0.35">
      <c r="A2" s="53" t="s">
        <v>63</v>
      </c>
      <c r="B2" s="53"/>
      <c r="C2" s="53"/>
      <c r="D2" s="53"/>
      <c r="E2" s="53"/>
      <c r="F2" s="53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3" s="15" customFormat="1" ht="25.15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61" t="s">
        <v>64</v>
      </c>
      <c r="F5" s="61" t="s">
        <v>65</v>
      </c>
      <c r="G5" s="59" t="s">
        <v>0</v>
      </c>
    </row>
    <row r="6" spans="1:23" s="15" customFormat="1" ht="25.15" customHeight="1" x14ac:dyDescent="0.35">
      <c r="A6" s="60"/>
      <c r="B6" s="60"/>
      <c r="C6" s="60"/>
      <c r="D6" s="60"/>
      <c r="E6" s="62"/>
      <c r="F6" s="62"/>
      <c r="G6" s="60"/>
    </row>
    <row r="7" spans="1:23" ht="23.25" customHeight="1" x14ac:dyDescent="0.35">
      <c r="A7" s="6" t="s">
        <v>10</v>
      </c>
      <c r="B7" s="6" t="s">
        <v>12</v>
      </c>
      <c r="C7" s="21" t="s">
        <v>27</v>
      </c>
      <c r="D7" s="22"/>
      <c r="E7" s="22"/>
      <c r="F7" s="22"/>
      <c r="G7" s="22"/>
    </row>
    <row r="8" spans="1:23" ht="23.25" customHeight="1" x14ac:dyDescent="0.35">
      <c r="A8" s="6" t="s">
        <v>21</v>
      </c>
      <c r="B8" s="6" t="s">
        <v>13</v>
      </c>
      <c r="C8" s="21" t="s">
        <v>27</v>
      </c>
      <c r="D8" s="22"/>
      <c r="E8" s="22"/>
      <c r="F8" s="22"/>
      <c r="G8" s="22"/>
    </row>
    <row r="9" spans="1:23" ht="23.25" customHeight="1" x14ac:dyDescent="0.35">
      <c r="A9" s="6"/>
      <c r="B9" s="6" t="s">
        <v>14</v>
      </c>
      <c r="C9" s="21" t="s">
        <v>27</v>
      </c>
      <c r="D9" s="22">
        <v>10000</v>
      </c>
      <c r="E9" s="41" t="s">
        <v>98</v>
      </c>
      <c r="F9" s="22"/>
      <c r="G9" s="41" t="s">
        <v>98</v>
      </c>
    </row>
    <row r="10" spans="1:23" ht="23.25" customHeight="1" x14ac:dyDescent="0.35">
      <c r="A10" s="6"/>
      <c r="B10" s="6" t="s">
        <v>15</v>
      </c>
      <c r="C10" s="21" t="s">
        <v>27</v>
      </c>
      <c r="D10" s="22"/>
      <c r="E10" s="22"/>
      <c r="F10" s="22"/>
      <c r="G10" s="22"/>
    </row>
    <row r="11" spans="1:23" ht="23.25" customHeight="1" x14ac:dyDescent="0.35">
      <c r="A11" s="6"/>
      <c r="B11" s="6" t="s">
        <v>16</v>
      </c>
      <c r="C11" s="21" t="s">
        <v>27</v>
      </c>
      <c r="D11" s="22"/>
      <c r="E11" s="22"/>
      <c r="F11" s="22"/>
      <c r="G11" s="22"/>
    </row>
    <row r="12" spans="1:23" ht="23.25" customHeight="1" x14ac:dyDescent="0.35">
      <c r="A12" s="6" t="s">
        <v>22</v>
      </c>
      <c r="B12" s="6" t="s">
        <v>17</v>
      </c>
      <c r="C12" s="21" t="s">
        <v>27</v>
      </c>
      <c r="D12" s="22"/>
      <c r="E12" s="22"/>
      <c r="F12" s="22"/>
      <c r="G12" s="22"/>
    </row>
    <row r="13" spans="1:23" ht="23.25" customHeight="1" x14ac:dyDescent="0.35">
      <c r="A13" s="6"/>
      <c r="B13" s="6" t="s">
        <v>18</v>
      </c>
      <c r="C13" s="21" t="s">
        <v>27</v>
      </c>
      <c r="D13" s="22"/>
      <c r="E13" s="22"/>
      <c r="F13" s="22"/>
      <c r="G13" s="22"/>
    </row>
    <row r="14" spans="1:23" ht="23.25" customHeight="1" x14ac:dyDescent="0.35">
      <c r="A14" s="6" t="s">
        <v>23</v>
      </c>
      <c r="B14" s="6" t="s">
        <v>19</v>
      </c>
      <c r="C14" s="21" t="s">
        <v>27</v>
      </c>
      <c r="D14" s="22"/>
      <c r="E14" s="22"/>
      <c r="F14" s="22"/>
      <c r="G14" s="22"/>
    </row>
    <row r="15" spans="1:23" ht="23.25" customHeight="1" x14ac:dyDescent="0.35">
      <c r="A15" s="6" t="s">
        <v>24</v>
      </c>
      <c r="B15" s="6" t="s">
        <v>20</v>
      </c>
      <c r="C15" s="21" t="s">
        <v>27</v>
      </c>
      <c r="D15" s="22"/>
      <c r="E15" s="22"/>
      <c r="F15" s="22"/>
      <c r="G15" s="22"/>
    </row>
    <row r="16" spans="1:23" ht="23.25" customHeight="1" x14ac:dyDescent="0.35">
      <c r="A16" s="6"/>
      <c r="B16" s="6"/>
      <c r="C16" s="6"/>
      <c r="D16" s="22"/>
      <c r="E16" s="22"/>
      <c r="F16" s="22"/>
      <c r="G16" s="22"/>
    </row>
    <row r="17" spans="1:7" ht="23.25" customHeight="1" x14ac:dyDescent="0.35">
      <c r="A17" s="56" t="s">
        <v>0</v>
      </c>
      <c r="B17" s="57"/>
      <c r="C17" s="58"/>
      <c r="D17" s="23">
        <f>SUM(D7:D16)</f>
        <v>10000</v>
      </c>
      <c r="E17" s="23">
        <f>SUM(E7:E16)</f>
        <v>0</v>
      </c>
      <c r="F17" s="23">
        <f>SUM(F7:F16)</f>
        <v>0</v>
      </c>
      <c r="G17" s="23">
        <f>SUM(G7:G16)</f>
        <v>0</v>
      </c>
    </row>
  </sheetData>
  <mergeCells count="11">
    <mergeCell ref="A17:C17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95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showGridLines="0" topLeftCell="A10" workbookViewId="0">
      <selection activeCell="D12" sqref="D12"/>
    </sheetView>
  </sheetViews>
  <sheetFormatPr defaultColWidth="18.75" defaultRowHeight="22.5" customHeight="1" x14ac:dyDescent="0.35"/>
  <cols>
    <col min="1" max="1" width="10.875" style="2" customWidth="1"/>
    <col min="2" max="2" width="17.125" style="2" customWidth="1"/>
    <col min="3" max="3" width="9.75" style="2" customWidth="1"/>
    <col min="4" max="12" width="14.75" style="2" customWidth="1"/>
    <col min="13" max="14" width="12.75" style="2" customWidth="1"/>
    <col min="15" max="16" width="14.75" style="2" customWidth="1"/>
    <col min="17" max="16384" width="18.75" style="2"/>
  </cols>
  <sheetData>
    <row r="1" spans="1:32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2.5" customHeight="1" x14ac:dyDescent="0.35">
      <c r="A2" s="53" t="s">
        <v>66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5" spans="1:32" s="24" customFormat="1" ht="25.15" customHeight="1" x14ac:dyDescent="0.3">
      <c r="A5" s="50" t="s">
        <v>6</v>
      </c>
      <c r="B5" s="50" t="s">
        <v>3</v>
      </c>
      <c r="C5" s="50" t="s">
        <v>1</v>
      </c>
      <c r="D5" s="67" t="s">
        <v>2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32" s="25" customFormat="1" ht="25.15" customHeight="1" x14ac:dyDescent="0.3">
      <c r="A6" s="66"/>
      <c r="B6" s="66"/>
      <c r="C6" s="66"/>
      <c r="D6" s="54" t="s">
        <v>25</v>
      </c>
      <c r="E6" s="54" t="s">
        <v>69</v>
      </c>
      <c r="F6" s="54" t="s">
        <v>70</v>
      </c>
      <c r="G6" s="54" t="s">
        <v>71</v>
      </c>
      <c r="H6" s="54" t="s">
        <v>72</v>
      </c>
      <c r="I6" s="54" t="s">
        <v>73</v>
      </c>
      <c r="J6" s="54" t="s">
        <v>74</v>
      </c>
      <c r="K6" s="54" t="s">
        <v>75</v>
      </c>
      <c r="L6" s="54" t="s">
        <v>76</v>
      </c>
      <c r="M6" s="54" t="s">
        <v>77</v>
      </c>
      <c r="N6" s="54" t="s">
        <v>78</v>
      </c>
      <c r="O6" s="54" t="s">
        <v>79</v>
      </c>
      <c r="P6" s="50" t="s">
        <v>0</v>
      </c>
    </row>
    <row r="7" spans="1:32" s="25" customFormat="1" ht="31.5" customHeight="1" x14ac:dyDescent="0.3">
      <c r="A7" s="51"/>
      <c r="B7" s="51"/>
      <c r="C7" s="51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1"/>
    </row>
    <row r="8" spans="1:32" s="24" customFormat="1" ht="23.25" customHeight="1" x14ac:dyDescent="0.3">
      <c r="A8" s="26" t="s">
        <v>67</v>
      </c>
      <c r="B8" s="8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32" s="24" customFormat="1" ht="23.25" customHeight="1" x14ac:dyDescent="0.3">
      <c r="A9" s="9" t="s">
        <v>10</v>
      </c>
      <c r="B9" s="9" t="s">
        <v>11</v>
      </c>
      <c r="C9" s="10" t="s">
        <v>27</v>
      </c>
      <c r="D9" s="11">
        <v>1966320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f t="shared" ref="P9:P16" si="0">SUM(D9:O9)</f>
        <v>1966320</v>
      </c>
    </row>
    <row r="10" spans="1:32" s="24" customFormat="1" ht="23.25" customHeight="1" x14ac:dyDescent="0.3">
      <c r="A10" s="9"/>
      <c r="B10" s="9" t="s">
        <v>12</v>
      </c>
      <c r="C10" s="10" t="s">
        <v>27</v>
      </c>
      <c r="D10" s="11">
        <v>2124335</v>
      </c>
      <c r="E10" s="11"/>
      <c r="F10" s="11">
        <v>1908490</v>
      </c>
      <c r="G10" s="11"/>
      <c r="H10" s="11">
        <v>394740</v>
      </c>
      <c r="I10" s="11">
        <v>852120</v>
      </c>
      <c r="J10" s="11"/>
      <c r="K10" s="11"/>
      <c r="L10" s="11"/>
      <c r="M10" s="11"/>
      <c r="N10" s="11"/>
      <c r="O10" s="11"/>
      <c r="P10" s="11">
        <f t="shared" si="0"/>
        <v>5279685</v>
      </c>
    </row>
    <row r="11" spans="1:32" s="24" customFormat="1" ht="23.25" customHeight="1" x14ac:dyDescent="0.3">
      <c r="A11" s="9" t="s">
        <v>21</v>
      </c>
      <c r="B11" s="9" t="s">
        <v>13</v>
      </c>
      <c r="C11" s="10" t="s">
        <v>27</v>
      </c>
      <c r="D11" s="11">
        <v>42000</v>
      </c>
      <c r="E11" s="11">
        <v>29400</v>
      </c>
      <c r="F11" s="11"/>
      <c r="G11" s="11"/>
      <c r="H11" s="11">
        <v>44374</v>
      </c>
      <c r="I11" s="11">
        <v>60000</v>
      </c>
      <c r="J11" s="11"/>
      <c r="K11" s="11"/>
      <c r="L11" s="11"/>
      <c r="M11" s="11"/>
      <c r="N11" s="11"/>
      <c r="O11" s="11"/>
      <c r="P11" s="11">
        <f t="shared" si="0"/>
        <v>175774</v>
      </c>
    </row>
    <row r="12" spans="1:32" s="24" customFormat="1" ht="23.25" customHeight="1" x14ac:dyDescent="0.3">
      <c r="A12" s="9"/>
      <c r="B12" s="9" t="s">
        <v>14</v>
      </c>
      <c r="C12" s="10" t="s">
        <v>27</v>
      </c>
      <c r="D12" s="11">
        <v>1191626.73</v>
      </c>
      <c r="E12" s="11">
        <v>48000</v>
      </c>
      <c r="F12" s="11">
        <v>892946</v>
      </c>
      <c r="G12" s="11">
        <v>59960</v>
      </c>
      <c r="H12" s="11">
        <v>376451</v>
      </c>
      <c r="I12" s="11">
        <v>396507</v>
      </c>
      <c r="J12" s="11">
        <v>279696</v>
      </c>
      <c r="K12" s="11">
        <v>783460</v>
      </c>
      <c r="L12" s="11"/>
      <c r="M12" s="11"/>
      <c r="N12" s="11"/>
      <c r="O12" s="11"/>
      <c r="P12" s="11">
        <f t="shared" si="0"/>
        <v>4028646.73</v>
      </c>
    </row>
    <row r="13" spans="1:32" s="24" customFormat="1" ht="23.25" customHeight="1" x14ac:dyDescent="0.3">
      <c r="A13" s="9"/>
      <c r="B13" s="9" t="s">
        <v>15</v>
      </c>
      <c r="C13" s="10" t="s">
        <v>27</v>
      </c>
      <c r="D13" s="11">
        <v>750456.8</v>
      </c>
      <c r="E13" s="11">
        <v>31500</v>
      </c>
      <c r="F13" s="11">
        <v>970414.42</v>
      </c>
      <c r="G13" s="11">
        <v>59990</v>
      </c>
      <c r="H13" s="11">
        <v>40372</v>
      </c>
      <c r="I13" s="11">
        <v>129926</v>
      </c>
      <c r="J13" s="11"/>
      <c r="K13" s="11"/>
      <c r="L13" s="11"/>
      <c r="M13" s="11"/>
      <c r="N13" s="11"/>
      <c r="O13" s="11"/>
      <c r="P13" s="11">
        <f t="shared" si="0"/>
        <v>1982659.2200000002</v>
      </c>
    </row>
    <row r="14" spans="1:32" s="24" customFormat="1" ht="23.25" customHeight="1" x14ac:dyDescent="0.3">
      <c r="A14" s="9"/>
      <c r="B14" s="9" t="s">
        <v>16</v>
      </c>
      <c r="C14" s="10" t="s">
        <v>27</v>
      </c>
      <c r="D14" s="11">
        <v>253310.37</v>
      </c>
      <c r="E14" s="11"/>
      <c r="F14" s="11">
        <v>8988</v>
      </c>
      <c r="G14" s="11"/>
      <c r="H14" s="11"/>
      <c r="I14" s="11">
        <v>8988</v>
      </c>
      <c r="J14" s="11"/>
      <c r="K14" s="11"/>
      <c r="L14" s="11"/>
      <c r="M14" s="11"/>
      <c r="N14" s="11"/>
      <c r="O14" s="11"/>
      <c r="P14" s="11">
        <f t="shared" si="0"/>
        <v>271286.37</v>
      </c>
    </row>
    <row r="15" spans="1:32" s="24" customFormat="1" ht="23.25" customHeight="1" x14ac:dyDescent="0.3">
      <c r="A15" s="9" t="s">
        <v>22</v>
      </c>
      <c r="B15" s="9" t="s">
        <v>17</v>
      </c>
      <c r="C15" s="10" t="s">
        <v>27</v>
      </c>
      <c r="D15" s="11">
        <v>123100</v>
      </c>
      <c r="E15" s="11"/>
      <c r="F15" s="11">
        <v>70300</v>
      </c>
      <c r="G15" s="11"/>
      <c r="H15" s="11">
        <v>21000</v>
      </c>
      <c r="I15" s="11">
        <v>55400</v>
      </c>
      <c r="J15" s="11"/>
      <c r="K15" s="11"/>
      <c r="L15" s="11"/>
      <c r="M15" s="11"/>
      <c r="N15" s="11"/>
      <c r="O15" s="11"/>
      <c r="P15" s="11">
        <f t="shared" si="0"/>
        <v>269800</v>
      </c>
    </row>
    <row r="16" spans="1:32" s="24" customFormat="1" ht="23.25" customHeight="1" x14ac:dyDescent="0.3">
      <c r="A16" s="9"/>
      <c r="B16" s="9" t="s">
        <v>18</v>
      </c>
      <c r="C16" s="10" t="s">
        <v>27</v>
      </c>
      <c r="D16" s="11">
        <v>97000</v>
      </c>
      <c r="E16" s="11"/>
      <c r="F16" s="11">
        <v>45500</v>
      </c>
      <c r="G16" s="11"/>
      <c r="H16" s="11"/>
      <c r="I16" s="11"/>
      <c r="J16" s="11"/>
      <c r="K16" s="11"/>
      <c r="L16" s="11">
        <v>2914200</v>
      </c>
      <c r="M16" s="11"/>
      <c r="N16" s="11"/>
      <c r="O16" s="11"/>
      <c r="P16" s="11">
        <f t="shared" si="0"/>
        <v>3056700</v>
      </c>
    </row>
    <row r="17" spans="1:16" s="24" customFormat="1" ht="23.25" customHeight="1" x14ac:dyDescent="0.3">
      <c r="A17" s="9" t="s">
        <v>23</v>
      </c>
      <c r="B17" s="9" t="s">
        <v>19</v>
      </c>
      <c r="C17" s="10" t="s">
        <v>27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s="24" customFormat="1" ht="23.25" customHeight="1" x14ac:dyDescent="0.3">
      <c r="A18" s="9" t="s">
        <v>24</v>
      </c>
      <c r="B18" s="9" t="s">
        <v>20</v>
      </c>
      <c r="C18" s="10" t="s">
        <v>27</v>
      </c>
      <c r="D18" s="11"/>
      <c r="E18" s="11"/>
      <c r="F18" s="11">
        <v>1351880</v>
      </c>
      <c r="G18" s="11">
        <v>140000</v>
      </c>
      <c r="H18" s="11"/>
      <c r="I18" s="11"/>
      <c r="J18" s="11"/>
      <c r="K18" s="11"/>
      <c r="L18" s="11"/>
      <c r="M18" s="11"/>
      <c r="N18" s="11"/>
      <c r="O18" s="11"/>
      <c r="P18" s="11">
        <f>SUM(D18:O18)</f>
        <v>1491880</v>
      </c>
    </row>
    <row r="19" spans="1:16" s="24" customFormat="1" ht="23.25" customHeight="1" x14ac:dyDescent="0.3">
      <c r="A19" s="9" t="s">
        <v>8</v>
      </c>
      <c r="B19" s="9" t="s">
        <v>8</v>
      </c>
      <c r="C19" s="10" t="s">
        <v>27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5109916</v>
      </c>
      <c r="P19" s="11">
        <f>SUM(D19:O19)</f>
        <v>5109916</v>
      </c>
    </row>
    <row r="20" spans="1:16" s="24" customFormat="1" ht="23.25" customHeight="1" x14ac:dyDescent="0.3">
      <c r="A20" s="63" t="s">
        <v>0</v>
      </c>
      <c r="B20" s="64"/>
      <c r="C20" s="65"/>
      <c r="D20" s="12">
        <f t="shared" ref="D20" si="1">SUM(D8:D19)</f>
        <v>6548148.9000000004</v>
      </c>
      <c r="E20" s="12">
        <f t="shared" ref="E20" si="2">SUM(E8:E19)</f>
        <v>108900</v>
      </c>
      <c r="F20" s="12">
        <f t="shared" ref="F20" si="3">SUM(F8:F19)</f>
        <v>5248518.42</v>
      </c>
      <c r="G20" s="12">
        <f t="shared" ref="G20" si="4">SUM(G8:G19)</f>
        <v>259950</v>
      </c>
      <c r="H20" s="12">
        <f t="shared" ref="H20" si="5">SUM(H8:H19)</f>
        <v>876937</v>
      </c>
      <c r="I20" s="12">
        <f t="shared" ref="I20" si="6">SUM(I8:I19)</f>
        <v>1502941</v>
      </c>
      <c r="J20" s="12">
        <f t="shared" ref="J20" si="7">SUM(J8:J19)</f>
        <v>279696</v>
      </c>
      <c r="K20" s="12">
        <f t="shared" ref="K20" si="8">SUM(K8:K19)</f>
        <v>783460</v>
      </c>
      <c r="L20" s="12">
        <f t="shared" ref="L20" si="9">SUM(L8:L19)</f>
        <v>2914200</v>
      </c>
      <c r="M20" s="12">
        <f t="shared" ref="M20" si="10">SUM(M8:M19)</f>
        <v>0</v>
      </c>
      <c r="N20" s="12">
        <f t="shared" ref="N20" si="11">SUM(N8:N19)</f>
        <v>0</v>
      </c>
      <c r="O20" s="12">
        <f t="shared" ref="O20" si="12">SUM(O8:O19)</f>
        <v>5109916</v>
      </c>
      <c r="P20" s="12">
        <f t="shared" ref="P20" si="13">SUM(P8:P19)</f>
        <v>23632667.32</v>
      </c>
    </row>
    <row r="21" spans="1:16" ht="22.5" customHeight="1" x14ac:dyDescent="0.35">
      <c r="P21" s="19"/>
    </row>
    <row r="22" spans="1:16" ht="22.5" customHeight="1" x14ac:dyDescent="0.35">
      <c r="P22" s="19"/>
    </row>
  </sheetData>
  <mergeCells count="21">
    <mergeCell ref="A1:P1"/>
    <mergeCell ref="A2:P2"/>
    <mergeCell ref="A3:P3"/>
    <mergeCell ref="D6:D7"/>
    <mergeCell ref="O6:O7"/>
    <mergeCell ref="P6:P7"/>
    <mergeCell ref="M6:M7"/>
    <mergeCell ref="N6:N7"/>
    <mergeCell ref="A20:C20"/>
    <mergeCell ref="A5:A7"/>
    <mergeCell ref="B5:B7"/>
    <mergeCell ref="C5:C7"/>
    <mergeCell ref="D5:P5"/>
    <mergeCell ref="F6:F7"/>
    <mergeCell ref="G6:G7"/>
    <mergeCell ref="H6:H7"/>
    <mergeCell ref="E6:E7"/>
    <mergeCell ref="I6:I7"/>
    <mergeCell ref="J6:J7"/>
    <mergeCell ref="K6:K7"/>
    <mergeCell ref="L6:L7"/>
  </mergeCells>
  <printOptions horizontalCentered="1"/>
  <pageMargins left="0.15748031496062992" right="0.15748031496062992" top="0.94488188976377963" bottom="0.55118110236220474" header="0.31496062992125984" footer="0.31496062992125984"/>
  <pageSetup paperSize="9" scale="6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showGridLines="0" workbookViewId="0">
      <selection activeCell="D12" sqref="D12"/>
    </sheetView>
  </sheetViews>
  <sheetFormatPr defaultColWidth="18.75" defaultRowHeight="22.5" customHeight="1" x14ac:dyDescent="0.35"/>
  <cols>
    <col min="1" max="1" width="10.875" style="2" customWidth="1"/>
    <col min="2" max="2" width="17.125" style="2" customWidth="1"/>
    <col min="3" max="11" width="11.125" style="2" customWidth="1"/>
    <col min="12" max="14" width="9.75" style="2" customWidth="1"/>
    <col min="15" max="15" width="14.75" style="2" customWidth="1"/>
    <col min="16" max="16384" width="18.75" style="2"/>
  </cols>
  <sheetData>
    <row r="1" spans="1:31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2.5" customHeight="1" x14ac:dyDescent="0.35">
      <c r="A2" s="53" t="s">
        <v>80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5" spans="1:31" s="24" customFormat="1" ht="25.15" customHeight="1" x14ac:dyDescent="0.3">
      <c r="A5" s="50" t="s">
        <v>6</v>
      </c>
      <c r="B5" s="50" t="s">
        <v>3</v>
      </c>
      <c r="C5" s="67" t="s">
        <v>2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31" s="25" customFormat="1" ht="25.15" customHeight="1" x14ac:dyDescent="0.3">
      <c r="A6" s="66"/>
      <c r="B6" s="66"/>
      <c r="C6" s="54" t="s">
        <v>25</v>
      </c>
      <c r="D6" s="54" t="s">
        <v>69</v>
      </c>
      <c r="E6" s="54" t="s">
        <v>70</v>
      </c>
      <c r="F6" s="54" t="s">
        <v>71</v>
      </c>
      <c r="G6" s="54" t="s">
        <v>72</v>
      </c>
      <c r="H6" s="54" t="s">
        <v>73</v>
      </c>
      <c r="I6" s="54" t="s">
        <v>74</v>
      </c>
      <c r="J6" s="54" t="s">
        <v>75</v>
      </c>
      <c r="K6" s="54" t="s">
        <v>76</v>
      </c>
      <c r="L6" s="54" t="s">
        <v>77</v>
      </c>
      <c r="M6" s="54" t="s">
        <v>78</v>
      </c>
      <c r="N6" s="54" t="s">
        <v>79</v>
      </c>
      <c r="O6" s="50" t="s">
        <v>0</v>
      </c>
    </row>
    <row r="7" spans="1:31" s="25" customFormat="1" ht="31.5" customHeight="1" x14ac:dyDescent="0.3">
      <c r="A7" s="51"/>
      <c r="B7" s="51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1"/>
    </row>
    <row r="8" spans="1:31" s="24" customFormat="1" ht="23.25" customHeight="1" x14ac:dyDescent="0.3">
      <c r="A8" s="26" t="s">
        <v>67</v>
      </c>
      <c r="B8" s="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31" s="24" customFormat="1" ht="23.25" customHeight="1" x14ac:dyDescent="0.3">
      <c r="A9" s="9" t="s">
        <v>10</v>
      </c>
      <c r="B9" s="9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31" s="24" customFormat="1" ht="23.25" customHeight="1" x14ac:dyDescent="0.3">
      <c r="A10" s="9"/>
      <c r="B10" s="9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31" s="24" customFormat="1" ht="23.25" customHeight="1" x14ac:dyDescent="0.3">
      <c r="A11" s="9" t="s">
        <v>21</v>
      </c>
      <c r="B11" s="9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31" s="24" customFormat="1" ht="23.25" customHeight="1" x14ac:dyDescent="0.3">
      <c r="A12" s="9"/>
      <c r="B12" s="9" t="s">
        <v>14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31" s="24" customFormat="1" ht="23.25" customHeight="1" x14ac:dyDescent="0.3">
      <c r="A13" s="9"/>
      <c r="B13" s="9" t="s">
        <v>15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31" s="24" customFormat="1" ht="23.25" customHeight="1" x14ac:dyDescent="0.3">
      <c r="A14" s="9"/>
      <c r="B14" s="9" t="s">
        <v>16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31" s="24" customFormat="1" ht="23.25" customHeight="1" x14ac:dyDescent="0.3">
      <c r="A15" s="9" t="s">
        <v>22</v>
      </c>
      <c r="B15" s="9" t="s">
        <v>17</v>
      </c>
      <c r="C15" s="11"/>
      <c r="D15" s="11"/>
      <c r="E15" s="11"/>
      <c r="F15" s="11"/>
      <c r="G15" s="11"/>
      <c r="H15" s="11"/>
      <c r="I15" s="11">
        <v>199000</v>
      </c>
      <c r="J15" s="11"/>
      <c r="K15" s="11">
        <v>392500</v>
      </c>
      <c r="L15" s="11"/>
      <c r="M15" s="11"/>
      <c r="N15" s="11"/>
      <c r="O15" s="11">
        <f>SUM(I15:N15)</f>
        <v>591500</v>
      </c>
    </row>
    <row r="16" spans="1:31" s="24" customFormat="1" ht="23.25" customHeight="1" x14ac:dyDescent="0.3">
      <c r="A16" s="9"/>
      <c r="B16" s="9" t="s">
        <v>18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24" customFormat="1" ht="23.25" customHeight="1" x14ac:dyDescent="0.3">
      <c r="A17" s="9" t="s">
        <v>23</v>
      </c>
      <c r="B17" s="9" t="s">
        <v>19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24" customFormat="1" ht="23.25" customHeight="1" x14ac:dyDescent="0.3">
      <c r="A18" s="9" t="s">
        <v>24</v>
      </c>
      <c r="B18" s="9" t="s">
        <v>20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24" customFormat="1" ht="23.25" customHeight="1" x14ac:dyDescent="0.3">
      <c r="A19" s="9" t="s">
        <v>8</v>
      </c>
      <c r="B19" s="9" t="s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s="24" customFormat="1" ht="23.25" customHeight="1" x14ac:dyDescent="0.3">
      <c r="A20" s="63" t="s">
        <v>0</v>
      </c>
      <c r="B20" s="64"/>
      <c r="C20" s="12">
        <f t="shared" ref="C20:O20" si="0">SUM(C8:C19)</f>
        <v>0</v>
      </c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  <c r="H20" s="12">
        <f t="shared" si="0"/>
        <v>0</v>
      </c>
      <c r="I20" s="12">
        <f t="shared" si="0"/>
        <v>199000</v>
      </c>
      <c r="J20" s="12">
        <f t="shared" si="0"/>
        <v>0</v>
      </c>
      <c r="K20" s="12">
        <f t="shared" si="0"/>
        <v>392500</v>
      </c>
      <c r="L20" s="12">
        <f t="shared" si="0"/>
        <v>0</v>
      </c>
      <c r="M20" s="12">
        <f t="shared" si="0"/>
        <v>0</v>
      </c>
      <c r="N20" s="12">
        <f t="shared" si="0"/>
        <v>0</v>
      </c>
      <c r="O20" s="12">
        <f t="shared" si="0"/>
        <v>591500</v>
      </c>
    </row>
  </sheetData>
  <mergeCells count="20">
    <mergeCell ref="A1:O1"/>
    <mergeCell ref="A2:O2"/>
    <mergeCell ref="A3:O3"/>
    <mergeCell ref="A5:A7"/>
    <mergeCell ref="B5:B7"/>
    <mergeCell ref="C5:O5"/>
    <mergeCell ref="C6:C7"/>
    <mergeCell ref="D6:D7"/>
    <mergeCell ref="E6:E7"/>
    <mergeCell ref="L6:L7"/>
    <mergeCell ref="M6:M7"/>
    <mergeCell ref="N6:N7"/>
    <mergeCell ref="O6:O7"/>
    <mergeCell ref="J6:J7"/>
    <mergeCell ref="K6:K7"/>
    <mergeCell ref="A20:B20"/>
    <mergeCell ref="F6:F7"/>
    <mergeCell ref="G6:G7"/>
    <mergeCell ref="H6:H7"/>
    <mergeCell ref="I6:I7"/>
  </mergeCells>
  <printOptions horizontalCentered="1"/>
  <pageMargins left="0.15748031496062992" right="0.15748031496062992" top="0.94488188976377963" bottom="0.55118110236220474" header="0.31496062992125984" footer="0.31496062992125984"/>
  <pageSetup paperSize="9" scale="62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showGridLines="0" topLeftCell="A25" zoomScaleNormal="100" workbookViewId="0">
      <selection activeCell="D12" sqref="D12"/>
    </sheetView>
  </sheetViews>
  <sheetFormatPr defaultColWidth="18.75" defaultRowHeight="24.75" customHeight="1" x14ac:dyDescent="0.35"/>
  <cols>
    <col min="1" max="1" width="28.75" style="42" customWidth="1"/>
    <col min="2" max="14" width="14.75" style="42" customWidth="1"/>
    <col min="15" max="16" width="12.75" style="42" customWidth="1"/>
    <col min="17" max="17" width="14.75" style="42" customWidth="1"/>
    <col min="18" max="16384" width="18.75" style="42"/>
  </cols>
  <sheetData>
    <row r="1" spans="1:33" ht="24.75" customHeight="1" x14ac:dyDescent="0.35">
      <c r="A1" s="52" t="str">
        <f>+จ่ายจากเงินสะสม!A1</f>
        <v>องค์การบริหารส่วนตำบลนาขุม  อำเภอบ้านโคก  จังหวัดอุตรดิตถ์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4.75" customHeight="1" x14ac:dyDescent="0.35">
      <c r="A2" s="53" t="s">
        <v>96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4.75" customHeight="1" x14ac:dyDescent="0.35">
      <c r="A3" s="53" t="str">
        <f>+จ่ายจากเงินสะสม!A3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5" spans="1:33" s="43" customFormat="1" ht="24.75" customHeight="1" x14ac:dyDescent="0.3">
      <c r="A5" s="50" t="s">
        <v>3</v>
      </c>
      <c r="B5" s="50" t="s">
        <v>7</v>
      </c>
      <c r="C5" s="54" t="s">
        <v>84</v>
      </c>
      <c r="D5" s="54" t="s">
        <v>85</v>
      </c>
      <c r="E5" s="50" t="s">
        <v>0</v>
      </c>
      <c r="F5" s="67" t="s">
        <v>2</v>
      </c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33" s="25" customFormat="1" ht="24.75" customHeight="1" x14ac:dyDescent="0.3">
      <c r="A6" s="66"/>
      <c r="B6" s="66"/>
      <c r="C6" s="68"/>
      <c r="D6" s="68"/>
      <c r="E6" s="66"/>
      <c r="F6" s="54" t="s">
        <v>25</v>
      </c>
      <c r="G6" s="54" t="s">
        <v>69</v>
      </c>
      <c r="H6" s="54" t="s">
        <v>70</v>
      </c>
      <c r="I6" s="54" t="s">
        <v>71</v>
      </c>
      <c r="J6" s="54" t="s">
        <v>72</v>
      </c>
      <c r="K6" s="54" t="s">
        <v>73</v>
      </c>
      <c r="L6" s="54" t="s">
        <v>74</v>
      </c>
      <c r="M6" s="54" t="s">
        <v>75</v>
      </c>
      <c r="N6" s="54" t="s">
        <v>76</v>
      </c>
      <c r="O6" s="54" t="s">
        <v>77</v>
      </c>
      <c r="P6" s="54" t="s">
        <v>78</v>
      </c>
      <c r="Q6" s="54" t="s">
        <v>79</v>
      </c>
    </row>
    <row r="7" spans="1:33" s="25" customFormat="1" ht="38.25" customHeight="1" x14ac:dyDescent="0.3">
      <c r="A7" s="51"/>
      <c r="B7" s="51"/>
      <c r="C7" s="55"/>
      <c r="D7" s="55"/>
      <c r="E7" s="51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33" s="43" customFormat="1" ht="24.75" customHeight="1" x14ac:dyDescent="0.3">
      <c r="A8" s="26" t="s">
        <v>67</v>
      </c>
      <c r="B8" s="44"/>
      <c r="C8" s="30"/>
      <c r="D8" s="30"/>
      <c r="E8" s="30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33" s="43" customFormat="1" ht="24.75" customHeight="1" x14ac:dyDescent="0.3">
      <c r="A9" s="45" t="s">
        <v>8</v>
      </c>
      <c r="B9" s="46">
        <v>5971760</v>
      </c>
      <c r="C9" s="46">
        <v>5109916</v>
      </c>
      <c r="D9" s="46"/>
      <c r="E9" s="46">
        <f t="shared" ref="E9:E17" si="0">SUM(C9:D9)</f>
        <v>5109916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>
        <v>5109916</v>
      </c>
    </row>
    <row r="10" spans="1:33" s="43" customFormat="1" ht="24.75" customHeight="1" x14ac:dyDescent="0.3">
      <c r="A10" s="45" t="s">
        <v>11</v>
      </c>
      <c r="B10" s="46">
        <v>2052720</v>
      </c>
      <c r="C10" s="46">
        <v>1966320</v>
      </c>
      <c r="D10" s="46"/>
      <c r="E10" s="46">
        <f t="shared" si="0"/>
        <v>1966320</v>
      </c>
      <c r="F10" s="46">
        <v>1966320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33" s="43" customFormat="1" ht="24.75" customHeight="1" x14ac:dyDescent="0.3">
      <c r="A11" s="45" t="s">
        <v>12</v>
      </c>
      <c r="B11" s="46">
        <v>6448600</v>
      </c>
      <c r="C11" s="46">
        <v>5279685</v>
      </c>
      <c r="D11" s="46"/>
      <c r="E11" s="46">
        <f t="shared" si="0"/>
        <v>5279685</v>
      </c>
      <c r="F11" s="46">
        <v>2124335</v>
      </c>
      <c r="G11" s="46"/>
      <c r="H11" s="46">
        <v>1908490</v>
      </c>
      <c r="I11" s="46"/>
      <c r="J11" s="46">
        <v>394740</v>
      </c>
      <c r="K11" s="46">
        <v>852120</v>
      </c>
      <c r="L11" s="46"/>
      <c r="M11" s="46"/>
      <c r="N11" s="46"/>
      <c r="O11" s="46"/>
      <c r="P11" s="46"/>
      <c r="Q11" s="46"/>
    </row>
    <row r="12" spans="1:33" s="43" customFormat="1" ht="24.75" customHeight="1" x14ac:dyDescent="0.3">
      <c r="A12" s="45" t="s">
        <v>13</v>
      </c>
      <c r="B12" s="46">
        <v>374000</v>
      </c>
      <c r="C12" s="46">
        <v>175774</v>
      </c>
      <c r="D12" s="46"/>
      <c r="E12" s="46">
        <f t="shared" si="0"/>
        <v>175774</v>
      </c>
      <c r="F12" s="46">
        <v>42000</v>
      </c>
      <c r="G12" s="46">
        <v>29400</v>
      </c>
      <c r="H12" s="46"/>
      <c r="I12" s="46"/>
      <c r="J12" s="46">
        <v>44374</v>
      </c>
      <c r="K12" s="46">
        <v>60000</v>
      </c>
      <c r="L12" s="46"/>
      <c r="M12" s="46"/>
      <c r="N12" s="46"/>
      <c r="O12" s="46"/>
      <c r="P12" s="46"/>
      <c r="Q12" s="46"/>
    </row>
    <row r="13" spans="1:33" s="43" customFormat="1" ht="24.75" customHeight="1" x14ac:dyDescent="0.3">
      <c r="A13" s="45" t="s">
        <v>14</v>
      </c>
      <c r="B13" s="46">
        <v>4605920</v>
      </c>
      <c r="C13" s="46">
        <v>4028646.73</v>
      </c>
      <c r="D13" s="46">
        <v>198013</v>
      </c>
      <c r="E13" s="46">
        <f t="shared" si="0"/>
        <v>4226659.7300000004</v>
      </c>
      <c r="F13" s="46">
        <v>1191626.73</v>
      </c>
      <c r="G13" s="46">
        <v>48000</v>
      </c>
      <c r="H13" s="46">
        <v>907259</v>
      </c>
      <c r="I13" s="46">
        <v>59960</v>
      </c>
      <c r="J13" s="46">
        <v>560151</v>
      </c>
      <c r="K13" s="46">
        <v>396507</v>
      </c>
      <c r="L13" s="46">
        <v>279696</v>
      </c>
      <c r="M13" s="46">
        <v>783460</v>
      </c>
      <c r="N13" s="46"/>
      <c r="O13" s="46"/>
      <c r="P13" s="46"/>
      <c r="Q13" s="46"/>
    </row>
    <row r="14" spans="1:33" s="43" customFormat="1" ht="24.75" customHeight="1" x14ac:dyDescent="0.3">
      <c r="A14" s="45" t="s">
        <v>15</v>
      </c>
      <c r="B14" s="46">
        <v>2412000</v>
      </c>
      <c r="C14" s="46">
        <v>1982659.22</v>
      </c>
      <c r="D14" s="46"/>
      <c r="E14" s="46">
        <f t="shared" si="0"/>
        <v>1982659.22</v>
      </c>
      <c r="F14" s="46">
        <v>750456.8</v>
      </c>
      <c r="G14" s="46">
        <v>31500</v>
      </c>
      <c r="H14" s="46">
        <v>970414.42</v>
      </c>
      <c r="I14" s="46">
        <v>59990</v>
      </c>
      <c r="J14" s="46">
        <v>40372</v>
      </c>
      <c r="K14" s="46">
        <v>129926</v>
      </c>
      <c r="L14" s="46"/>
      <c r="M14" s="46"/>
      <c r="N14" s="46"/>
      <c r="O14" s="46"/>
      <c r="P14" s="46"/>
      <c r="Q14" s="46"/>
    </row>
    <row r="15" spans="1:33" s="43" customFormat="1" ht="24.75" customHeight="1" x14ac:dyDescent="0.3">
      <c r="A15" s="45" t="s">
        <v>16</v>
      </c>
      <c r="B15" s="46">
        <v>356000</v>
      </c>
      <c r="C15" s="46">
        <v>271286.37</v>
      </c>
      <c r="D15" s="46"/>
      <c r="E15" s="46">
        <f t="shared" si="0"/>
        <v>271286.37</v>
      </c>
      <c r="F15" s="46">
        <v>253310.37</v>
      </c>
      <c r="G15" s="46"/>
      <c r="H15" s="46">
        <v>8988</v>
      </c>
      <c r="I15" s="46"/>
      <c r="J15" s="46"/>
      <c r="K15" s="46">
        <v>8988</v>
      </c>
      <c r="L15" s="46"/>
      <c r="M15" s="46"/>
      <c r="N15" s="46"/>
      <c r="O15" s="46"/>
      <c r="P15" s="46"/>
      <c r="Q15" s="46"/>
    </row>
    <row r="16" spans="1:33" s="43" customFormat="1" ht="24.75" customHeight="1" x14ac:dyDescent="0.3">
      <c r="A16" s="45" t="s">
        <v>81</v>
      </c>
      <c r="B16" s="46">
        <v>302000</v>
      </c>
      <c r="C16" s="46">
        <v>269800</v>
      </c>
      <c r="D16" s="46"/>
      <c r="E16" s="46">
        <f t="shared" si="0"/>
        <v>269800</v>
      </c>
      <c r="F16" s="46">
        <v>123100</v>
      </c>
      <c r="G16" s="46"/>
      <c r="H16" s="46">
        <v>70300</v>
      </c>
      <c r="I16" s="46"/>
      <c r="J16" s="46">
        <v>21000</v>
      </c>
      <c r="K16" s="46">
        <v>55400</v>
      </c>
      <c r="L16" s="46"/>
      <c r="M16" s="46"/>
      <c r="N16" s="46"/>
      <c r="O16" s="46"/>
      <c r="P16" s="46"/>
      <c r="Q16" s="46"/>
    </row>
    <row r="17" spans="1:17" s="43" customFormat="1" ht="24.75" customHeight="1" x14ac:dyDescent="0.3">
      <c r="A17" s="45" t="s">
        <v>82</v>
      </c>
      <c r="B17" s="46">
        <v>3241000</v>
      </c>
      <c r="C17" s="46">
        <v>3056700</v>
      </c>
      <c r="D17" s="46">
        <v>1150000</v>
      </c>
      <c r="E17" s="46">
        <f t="shared" si="0"/>
        <v>4206700</v>
      </c>
      <c r="F17" s="46">
        <v>97000</v>
      </c>
      <c r="G17" s="46"/>
      <c r="H17" s="46">
        <v>45500</v>
      </c>
      <c r="I17" s="46"/>
      <c r="J17" s="46"/>
      <c r="K17" s="46"/>
      <c r="L17" s="46"/>
      <c r="M17" s="46"/>
      <c r="N17" s="46">
        <v>4064200</v>
      </c>
      <c r="O17" s="46"/>
      <c r="P17" s="46"/>
      <c r="Q17" s="46"/>
    </row>
    <row r="18" spans="1:17" s="43" customFormat="1" ht="24.75" customHeight="1" x14ac:dyDescent="0.3">
      <c r="A18" s="45" t="s">
        <v>19</v>
      </c>
      <c r="B18" s="46">
        <v>20000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s="43" customFormat="1" ht="24.75" customHeight="1" x14ac:dyDescent="0.3">
      <c r="A19" s="45" t="s">
        <v>20</v>
      </c>
      <c r="B19" s="46">
        <v>1580000</v>
      </c>
      <c r="C19" s="46">
        <v>1491880</v>
      </c>
      <c r="D19" s="46"/>
      <c r="E19" s="46">
        <f>SUM(C19:D19)</f>
        <v>1491880</v>
      </c>
      <c r="F19" s="46"/>
      <c r="G19" s="46"/>
      <c r="H19" s="46">
        <v>1351880</v>
      </c>
      <c r="I19" s="46">
        <v>140000</v>
      </c>
      <c r="J19" s="46"/>
      <c r="K19" s="46"/>
      <c r="L19" s="46"/>
      <c r="M19" s="46"/>
      <c r="N19" s="46"/>
      <c r="O19" s="46"/>
      <c r="P19" s="46"/>
      <c r="Q19" s="46"/>
    </row>
    <row r="20" spans="1:17" s="43" customFormat="1" ht="24.75" customHeight="1" thickBot="1" x14ac:dyDescent="0.35">
      <c r="A20" s="31" t="s">
        <v>83</v>
      </c>
      <c r="B20" s="32">
        <f t="shared" ref="B20:Q20" si="1">SUM(B8:B19)</f>
        <v>27364000</v>
      </c>
      <c r="C20" s="32">
        <f t="shared" si="1"/>
        <v>23632667.32</v>
      </c>
      <c r="D20" s="32">
        <f t="shared" si="1"/>
        <v>1348013</v>
      </c>
      <c r="E20" s="32">
        <f t="shared" si="1"/>
        <v>24980680.32</v>
      </c>
      <c r="F20" s="33">
        <f t="shared" si="1"/>
        <v>6548148.9000000004</v>
      </c>
      <c r="G20" s="33">
        <f t="shared" si="1"/>
        <v>108900</v>
      </c>
      <c r="H20" s="33">
        <f t="shared" si="1"/>
        <v>5262831.42</v>
      </c>
      <c r="I20" s="33">
        <f t="shared" si="1"/>
        <v>259950</v>
      </c>
      <c r="J20" s="33">
        <f t="shared" si="1"/>
        <v>1060637</v>
      </c>
      <c r="K20" s="33">
        <f t="shared" si="1"/>
        <v>1502941</v>
      </c>
      <c r="L20" s="33">
        <f t="shared" si="1"/>
        <v>279696</v>
      </c>
      <c r="M20" s="33">
        <f t="shared" si="1"/>
        <v>783460</v>
      </c>
      <c r="N20" s="33">
        <f t="shared" si="1"/>
        <v>4064200</v>
      </c>
      <c r="O20" s="33">
        <f t="shared" si="1"/>
        <v>0</v>
      </c>
      <c r="P20" s="33">
        <f t="shared" si="1"/>
        <v>0</v>
      </c>
      <c r="Q20" s="33">
        <f t="shared" si="1"/>
        <v>5109916</v>
      </c>
    </row>
    <row r="21" spans="1:17" ht="24.75" customHeight="1" thickTop="1" x14ac:dyDescent="0.35">
      <c r="A21" s="34" t="s">
        <v>86</v>
      </c>
      <c r="B21" s="46"/>
      <c r="C21" s="35"/>
      <c r="D21" s="35"/>
      <c r="E21" s="3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ht="24.75" customHeight="1" x14ac:dyDescent="0.35">
      <c r="A22" s="45" t="s">
        <v>87</v>
      </c>
      <c r="B22" s="46">
        <v>189000</v>
      </c>
      <c r="C22" s="46">
        <v>182177.23</v>
      </c>
      <c r="D22" s="46"/>
      <c r="E22" s="46">
        <f>SUM(C22:D22)</f>
        <v>182177.23</v>
      </c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ht="24.75" customHeight="1" x14ac:dyDescent="0.35">
      <c r="A23" s="45" t="s">
        <v>88</v>
      </c>
      <c r="B23" s="46">
        <v>418300</v>
      </c>
      <c r="C23" s="46">
        <v>8687.7000000000007</v>
      </c>
      <c r="D23" s="46"/>
      <c r="E23" s="46">
        <f>SUM(C23:D23)</f>
        <v>8687.7000000000007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ht="24.75" customHeight="1" x14ac:dyDescent="0.35">
      <c r="A24" s="45" t="s">
        <v>102</v>
      </c>
      <c r="B24" s="46">
        <v>270000</v>
      </c>
      <c r="C24" s="46">
        <v>159374.59</v>
      </c>
      <c r="D24" s="46"/>
      <c r="E24" s="46">
        <f>SUM(C24:D24)</f>
        <v>159374.59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ht="24.75" customHeight="1" x14ac:dyDescent="0.35">
      <c r="A25" s="45" t="s">
        <v>89</v>
      </c>
      <c r="B25" s="46">
        <v>26000</v>
      </c>
      <c r="C25" s="46">
        <v>6000</v>
      </c>
      <c r="D25" s="46"/>
      <c r="E25" s="46">
        <f>SUM(C25:D25)</f>
        <v>6000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24.75" customHeight="1" x14ac:dyDescent="0.35">
      <c r="A26" s="45" t="s">
        <v>90</v>
      </c>
      <c r="B26" s="46">
        <v>2000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24.75" customHeight="1" x14ac:dyDescent="0.35">
      <c r="A27" s="45" t="s">
        <v>91</v>
      </c>
      <c r="B27" s="46">
        <v>14658700</v>
      </c>
      <c r="C27" s="46">
        <v>14471387.32</v>
      </c>
      <c r="D27" s="46"/>
      <c r="E27" s="46">
        <f>SUM(C27:D27)</f>
        <v>14471387.32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24.75" customHeight="1" x14ac:dyDescent="0.35">
      <c r="A28" s="45" t="s">
        <v>92</v>
      </c>
      <c r="B28" s="46">
        <v>11800000</v>
      </c>
      <c r="C28" s="46">
        <v>11918765</v>
      </c>
      <c r="D28" s="46"/>
      <c r="E28" s="46">
        <f>SUM(C28:D28)</f>
        <v>11918765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7" ht="24.75" customHeight="1" x14ac:dyDescent="0.35">
      <c r="A29" s="45" t="s">
        <v>93</v>
      </c>
      <c r="B29" s="46"/>
      <c r="C29" s="46"/>
      <c r="D29" s="46">
        <v>1348013</v>
      </c>
      <c r="E29" s="46">
        <f>SUM(C29:D29)</f>
        <v>1348013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ht="24.75" customHeight="1" x14ac:dyDescent="0.35">
      <c r="A30" s="45"/>
      <c r="B30" s="46"/>
      <c r="C30" s="46"/>
      <c r="D30" s="46"/>
      <c r="E30" s="46">
        <f>SUM(B30:D30)</f>
        <v>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24.75" customHeight="1" thickBot="1" x14ac:dyDescent="0.4">
      <c r="A31" s="31" t="s">
        <v>94</v>
      </c>
      <c r="B31" s="32">
        <f>SUM(B21:B30)</f>
        <v>27364000</v>
      </c>
      <c r="C31" s="32">
        <f t="shared" ref="C31:E31" si="2">SUM(C21:C30)</f>
        <v>26746391.84</v>
      </c>
      <c r="D31" s="32">
        <f t="shared" si="2"/>
        <v>1348013</v>
      </c>
      <c r="E31" s="32">
        <f t="shared" si="2"/>
        <v>28094404.84</v>
      </c>
      <c r="F31" s="33">
        <f t="shared" ref="F31:Q31" si="3">SUM(F21:F30)</f>
        <v>0</v>
      </c>
      <c r="G31" s="33">
        <f t="shared" si="3"/>
        <v>0</v>
      </c>
      <c r="H31" s="33">
        <f t="shared" si="3"/>
        <v>0</v>
      </c>
      <c r="I31" s="33">
        <f t="shared" si="3"/>
        <v>0</v>
      </c>
      <c r="J31" s="33">
        <f t="shared" si="3"/>
        <v>0</v>
      </c>
      <c r="K31" s="33">
        <f t="shared" si="3"/>
        <v>0</v>
      </c>
      <c r="L31" s="33">
        <f t="shared" si="3"/>
        <v>0</v>
      </c>
      <c r="M31" s="33">
        <f t="shared" si="3"/>
        <v>0</v>
      </c>
      <c r="N31" s="33">
        <f t="shared" si="3"/>
        <v>0</v>
      </c>
      <c r="O31" s="33">
        <f t="shared" si="3"/>
        <v>0</v>
      </c>
      <c r="P31" s="33">
        <f t="shared" si="3"/>
        <v>0</v>
      </c>
      <c r="Q31" s="33">
        <f t="shared" si="3"/>
        <v>0</v>
      </c>
    </row>
    <row r="32" spans="1:17" ht="24.75" customHeight="1" thickTop="1" thickBot="1" x14ac:dyDescent="0.4">
      <c r="A32" s="42" t="s">
        <v>95</v>
      </c>
      <c r="E32" s="47">
        <f>E31-E20</f>
        <v>3113724.5199999996</v>
      </c>
    </row>
    <row r="33" spans="1:11" ht="24.75" customHeight="1" thickTop="1" x14ac:dyDescent="0.35"/>
    <row r="36" spans="1:11" ht="24.75" customHeight="1" x14ac:dyDescent="0.35">
      <c r="A36" s="3"/>
      <c r="E36" s="36"/>
      <c r="I36" s="48"/>
      <c r="J36" s="49"/>
      <c r="K36" s="49"/>
    </row>
  </sheetData>
  <mergeCells count="21">
    <mergeCell ref="A1:Q1"/>
    <mergeCell ref="A2:Q2"/>
    <mergeCell ref="A3:Q3"/>
    <mergeCell ref="A5:A7"/>
    <mergeCell ref="F5:Q5"/>
    <mergeCell ref="F6:F7"/>
    <mergeCell ref="G6:G7"/>
    <mergeCell ref="H6:H7"/>
    <mergeCell ref="I6:I7"/>
    <mergeCell ref="P6:P7"/>
    <mergeCell ref="Q6:Q7"/>
    <mergeCell ref="B5:B7"/>
    <mergeCell ref="C5:C7"/>
    <mergeCell ref="D5:D7"/>
    <mergeCell ref="E5:E7"/>
    <mergeCell ref="J6:J7"/>
    <mergeCell ref="K6:K7"/>
    <mergeCell ref="L6:L7"/>
    <mergeCell ref="M6:M7"/>
    <mergeCell ref="N6:N7"/>
    <mergeCell ref="O6:O7"/>
  </mergeCells>
  <printOptions horizontalCentered="1"/>
  <pageMargins left="0.15748031496062992" right="0.15748031496062992" top="0.52" bottom="0.53" header="0.31496062992125984" footer="0.31496062992125984"/>
  <pageSetup paperSize="9" scale="50" orientation="landscape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showGridLines="0" zoomScale="90" zoomScaleNormal="90" workbookViewId="0">
      <selection activeCell="D12" sqref="D12"/>
    </sheetView>
  </sheetViews>
  <sheetFormatPr defaultColWidth="18.75" defaultRowHeight="24.75" customHeight="1" x14ac:dyDescent="0.35"/>
  <cols>
    <col min="1" max="1" width="28.75" style="42" customWidth="1"/>
    <col min="2" max="3" width="14.75" style="42" customWidth="1"/>
    <col min="4" max="4" width="13" style="42" customWidth="1"/>
    <col min="5" max="5" width="12.25" style="42" customWidth="1"/>
    <col min="6" max="15" width="14.75" style="42" customWidth="1"/>
    <col min="16" max="17" width="12.75" style="42" customWidth="1"/>
    <col min="18" max="18" width="14.75" style="42" customWidth="1"/>
    <col min="19" max="16384" width="18.75" style="42"/>
  </cols>
  <sheetData>
    <row r="1" spans="1:34" ht="24.75" customHeight="1" x14ac:dyDescent="0.35">
      <c r="A1" s="52" t="str">
        <f>+จ่ายจากเงินสะสม!A1</f>
        <v>องค์การบริหารส่วนตำบลนาขุม  อำเภอบ้านโคก  จังหวัดอุตรดิตถ์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4.75" customHeight="1" x14ac:dyDescent="0.35">
      <c r="A2" s="53" t="s">
        <v>97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4.75" customHeight="1" x14ac:dyDescent="0.35">
      <c r="A3" s="53" t="str">
        <f>+จ่ายจากเงินสะสม!A3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5" spans="1:34" s="43" customFormat="1" ht="24.75" customHeight="1" x14ac:dyDescent="0.3">
      <c r="A5" s="50" t="s">
        <v>3</v>
      </c>
      <c r="B5" s="50" t="s">
        <v>7</v>
      </c>
      <c r="C5" s="54" t="s">
        <v>84</v>
      </c>
      <c r="D5" s="54" t="s">
        <v>85</v>
      </c>
      <c r="E5" s="37"/>
      <c r="F5" s="50" t="s">
        <v>0</v>
      </c>
      <c r="G5" s="67" t="s">
        <v>2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34" s="25" customFormat="1" ht="24.75" customHeight="1" x14ac:dyDescent="0.3">
      <c r="A6" s="66"/>
      <c r="B6" s="66"/>
      <c r="C6" s="68"/>
      <c r="D6" s="68"/>
      <c r="E6" s="39" t="s">
        <v>103</v>
      </c>
      <c r="F6" s="66"/>
      <c r="G6" s="54" t="s">
        <v>25</v>
      </c>
      <c r="H6" s="54" t="s">
        <v>69</v>
      </c>
      <c r="I6" s="54" t="s">
        <v>70</v>
      </c>
      <c r="J6" s="54" t="s">
        <v>71</v>
      </c>
      <c r="K6" s="54" t="s">
        <v>72</v>
      </c>
      <c r="L6" s="54" t="s">
        <v>73</v>
      </c>
      <c r="M6" s="54" t="s">
        <v>74</v>
      </c>
      <c r="N6" s="54" t="s">
        <v>75</v>
      </c>
      <c r="O6" s="54" t="s">
        <v>76</v>
      </c>
      <c r="P6" s="54" t="s">
        <v>77</v>
      </c>
      <c r="Q6" s="54" t="s">
        <v>78</v>
      </c>
      <c r="R6" s="54" t="s">
        <v>79</v>
      </c>
    </row>
    <row r="7" spans="1:34" s="25" customFormat="1" ht="38.25" customHeight="1" x14ac:dyDescent="0.3">
      <c r="A7" s="51"/>
      <c r="B7" s="51"/>
      <c r="C7" s="55"/>
      <c r="D7" s="55"/>
      <c r="E7" s="38"/>
      <c r="F7" s="51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34" s="43" customFormat="1" ht="24.75" customHeight="1" x14ac:dyDescent="0.3">
      <c r="A8" s="26" t="s">
        <v>67</v>
      </c>
      <c r="B8" s="44"/>
      <c r="C8" s="30"/>
      <c r="D8" s="30"/>
      <c r="E8" s="30"/>
      <c r="F8" s="30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34" s="43" customFormat="1" ht="24.75" customHeight="1" x14ac:dyDescent="0.3">
      <c r="A9" s="45" t="s">
        <v>8</v>
      </c>
      <c r="B9" s="46">
        <v>5971760</v>
      </c>
      <c r="C9" s="46">
        <v>5109916</v>
      </c>
      <c r="D9" s="46"/>
      <c r="E9" s="46"/>
      <c r="F9" s="46">
        <f t="shared" ref="F9:F16" si="0">SUM(C9:D9)</f>
        <v>5109916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>
        <v>5109916</v>
      </c>
    </row>
    <row r="10" spans="1:34" s="43" customFormat="1" ht="24.75" customHeight="1" x14ac:dyDescent="0.3">
      <c r="A10" s="45" t="s">
        <v>11</v>
      </c>
      <c r="B10" s="46">
        <v>2052720</v>
      </c>
      <c r="C10" s="46">
        <v>1966320</v>
      </c>
      <c r="D10" s="46"/>
      <c r="E10" s="46"/>
      <c r="F10" s="46">
        <f t="shared" si="0"/>
        <v>1966320</v>
      </c>
      <c r="G10" s="46">
        <v>1966320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</row>
    <row r="11" spans="1:34" s="43" customFormat="1" ht="24.75" customHeight="1" x14ac:dyDescent="0.3">
      <c r="A11" s="45" t="s">
        <v>12</v>
      </c>
      <c r="B11" s="46">
        <v>6448600</v>
      </c>
      <c r="C11" s="46">
        <v>5279685</v>
      </c>
      <c r="D11" s="46"/>
      <c r="E11" s="46"/>
      <c r="F11" s="46">
        <f t="shared" si="0"/>
        <v>5279685</v>
      </c>
      <c r="G11" s="46">
        <v>2124335</v>
      </c>
      <c r="H11" s="46"/>
      <c r="I11" s="46">
        <v>1908490</v>
      </c>
      <c r="J11" s="46"/>
      <c r="K11" s="46">
        <v>394740</v>
      </c>
      <c r="L11" s="46">
        <v>852120</v>
      </c>
      <c r="M11" s="46"/>
      <c r="N11" s="46"/>
      <c r="O11" s="46"/>
      <c r="P11" s="46"/>
      <c r="Q11" s="46"/>
      <c r="R11" s="46"/>
    </row>
    <row r="12" spans="1:34" s="43" customFormat="1" ht="24.75" customHeight="1" x14ac:dyDescent="0.3">
      <c r="A12" s="45" t="s">
        <v>13</v>
      </c>
      <c r="B12" s="46">
        <v>374000</v>
      </c>
      <c r="C12" s="46">
        <v>175774</v>
      </c>
      <c r="D12" s="46"/>
      <c r="E12" s="46"/>
      <c r="F12" s="46">
        <f t="shared" si="0"/>
        <v>175774</v>
      </c>
      <c r="G12" s="46">
        <v>42000</v>
      </c>
      <c r="H12" s="46">
        <v>29400</v>
      </c>
      <c r="I12" s="46"/>
      <c r="J12" s="46"/>
      <c r="K12" s="46">
        <v>44374</v>
      </c>
      <c r="L12" s="46">
        <v>60000</v>
      </c>
      <c r="M12" s="46"/>
      <c r="N12" s="46"/>
      <c r="O12" s="46"/>
      <c r="P12" s="46"/>
      <c r="Q12" s="46"/>
      <c r="R12" s="46"/>
    </row>
    <row r="13" spans="1:34" s="43" customFormat="1" ht="24.75" customHeight="1" x14ac:dyDescent="0.3">
      <c r="A13" s="45" t="s">
        <v>14</v>
      </c>
      <c r="B13" s="46">
        <v>4605920</v>
      </c>
      <c r="C13" s="46">
        <v>4028646.73</v>
      </c>
      <c r="D13" s="46">
        <v>198013</v>
      </c>
      <c r="E13" s="46"/>
      <c r="F13" s="46">
        <f t="shared" si="0"/>
        <v>4226659.7300000004</v>
      </c>
      <c r="G13" s="46">
        <v>1191626.73</v>
      </c>
      <c r="H13" s="46">
        <v>48000</v>
      </c>
      <c r="I13" s="46">
        <v>907259</v>
      </c>
      <c r="J13" s="46">
        <v>59960</v>
      </c>
      <c r="K13" s="46">
        <v>560151</v>
      </c>
      <c r="L13" s="46">
        <v>396507</v>
      </c>
      <c r="M13" s="46">
        <v>279696</v>
      </c>
      <c r="N13" s="46">
        <v>783460</v>
      </c>
      <c r="O13" s="46"/>
      <c r="P13" s="46"/>
      <c r="Q13" s="46"/>
      <c r="R13" s="46"/>
    </row>
    <row r="14" spans="1:34" s="43" customFormat="1" ht="24.75" customHeight="1" x14ac:dyDescent="0.3">
      <c r="A14" s="45" t="s">
        <v>15</v>
      </c>
      <c r="B14" s="46">
        <v>2412000</v>
      </c>
      <c r="C14" s="46">
        <v>1982659.22</v>
      </c>
      <c r="D14" s="46"/>
      <c r="E14" s="46"/>
      <c r="F14" s="46">
        <f t="shared" si="0"/>
        <v>1982659.22</v>
      </c>
      <c r="G14" s="46">
        <v>750456.8</v>
      </c>
      <c r="H14" s="46">
        <v>31500</v>
      </c>
      <c r="I14" s="46">
        <v>970414.42</v>
      </c>
      <c r="J14" s="46">
        <v>59990</v>
      </c>
      <c r="K14" s="46">
        <v>40372</v>
      </c>
      <c r="L14" s="46">
        <v>129926</v>
      </c>
      <c r="M14" s="46"/>
      <c r="N14" s="46"/>
      <c r="O14" s="46"/>
      <c r="P14" s="46"/>
      <c r="Q14" s="46"/>
      <c r="R14" s="46"/>
    </row>
    <row r="15" spans="1:34" s="43" customFormat="1" ht="24.75" customHeight="1" x14ac:dyDescent="0.3">
      <c r="A15" s="45" t="s">
        <v>16</v>
      </c>
      <c r="B15" s="46">
        <v>356000</v>
      </c>
      <c r="C15" s="46">
        <v>271286.37</v>
      </c>
      <c r="D15" s="46"/>
      <c r="E15" s="46"/>
      <c r="F15" s="46">
        <f t="shared" si="0"/>
        <v>271286.37</v>
      </c>
      <c r="G15" s="46">
        <v>253310.37</v>
      </c>
      <c r="H15" s="46"/>
      <c r="I15" s="46">
        <v>8988</v>
      </c>
      <c r="J15" s="46"/>
      <c r="K15" s="46"/>
      <c r="L15" s="46">
        <v>8988</v>
      </c>
      <c r="M15" s="46"/>
      <c r="N15" s="46"/>
      <c r="O15" s="46"/>
      <c r="P15" s="46"/>
      <c r="Q15" s="46"/>
      <c r="R15" s="46"/>
    </row>
    <row r="16" spans="1:34" s="43" customFormat="1" ht="24.75" customHeight="1" x14ac:dyDescent="0.3">
      <c r="A16" s="45" t="s">
        <v>81</v>
      </c>
      <c r="B16" s="46">
        <v>302000</v>
      </c>
      <c r="C16" s="46">
        <v>269800</v>
      </c>
      <c r="D16" s="46"/>
      <c r="E16" s="46"/>
      <c r="F16" s="46">
        <f t="shared" si="0"/>
        <v>269800</v>
      </c>
      <c r="G16" s="46">
        <v>123100</v>
      </c>
      <c r="H16" s="46"/>
      <c r="I16" s="46">
        <v>70300</v>
      </c>
      <c r="J16" s="46"/>
      <c r="K16" s="46">
        <v>21000</v>
      </c>
      <c r="L16" s="46">
        <v>55400</v>
      </c>
      <c r="M16" s="46"/>
      <c r="N16" s="46"/>
      <c r="O16" s="46"/>
      <c r="P16" s="46"/>
      <c r="Q16" s="46"/>
      <c r="R16" s="46"/>
    </row>
    <row r="17" spans="1:18" s="43" customFormat="1" ht="22.9" customHeight="1" x14ac:dyDescent="0.3">
      <c r="A17" s="45" t="s">
        <v>82</v>
      </c>
      <c r="B17" s="46">
        <v>3241000</v>
      </c>
      <c r="C17" s="46">
        <v>3056700</v>
      </c>
      <c r="D17" s="46">
        <v>1150000</v>
      </c>
      <c r="E17" s="46">
        <v>591500</v>
      </c>
      <c r="F17" s="46">
        <f>SUM(C17:E17)</f>
        <v>4798200</v>
      </c>
      <c r="G17" s="46">
        <v>97000</v>
      </c>
      <c r="H17" s="46"/>
      <c r="I17" s="46">
        <v>45500</v>
      </c>
      <c r="J17" s="46"/>
      <c r="K17" s="46"/>
      <c r="L17" s="46"/>
      <c r="M17" s="46">
        <v>199000</v>
      </c>
      <c r="N17" s="46"/>
      <c r="O17" s="46">
        <v>4456700</v>
      </c>
      <c r="P17" s="46"/>
      <c r="Q17" s="46"/>
      <c r="R17" s="46"/>
    </row>
    <row r="18" spans="1:18" s="43" customFormat="1" ht="22.9" customHeight="1" x14ac:dyDescent="0.3">
      <c r="A18" s="45" t="s">
        <v>19</v>
      </c>
      <c r="B18" s="46">
        <v>20000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 s="43" customFormat="1" ht="22.9" customHeight="1" x14ac:dyDescent="0.3">
      <c r="A19" s="45" t="s">
        <v>20</v>
      </c>
      <c r="B19" s="46">
        <v>1580000</v>
      </c>
      <c r="C19" s="46">
        <v>1491880</v>
      </c>
      <c r="D19" s="46"/>
      <c r="E19" s="46"/>
      <c r="F19" s="46">
        <f>SUM(C19:D19)</f>
        <v>1491880</v>
      </c>
      <c r="G19" s="46"/>
      <c r="H19" s="46"/>
      <c r="I19" s="46">
        <v>1351880</v>
      </c>
      <c r="J19" s="46">
        <v>140000</v>
      </c>
      <c r="K19" s="46"/>
      <c r="L19" s="46"/>
      <c r="M19" s="46"/>
      <c r="N19" s="46"/>
      <c r="O19" s="46"/>
      <c r="P19" s="46"/>
      <c r="Q19" s="46"/>
      <c r="R19" s="46"/>
    </row>
    <row r="20" spans="1:18" s="43" customFormat="1" ht="22.9" customHeight="1" thickBot="1" x14ac:dyDescent="0.35">
      <c r="A20" s="31" t="s">
        <v>83</v>
      </c>
      <c r="B20" s="32">
        <f t="shared" ref="B20:R20" si="1">SUM(B8:B19)</f>
        <v>27364000</v>
      </c>
      <c r="C20" s="32">
        <f t="shared" si="1"/>
        <v>23632667.32</v>
      </c>
      <c r="D20" s="32">
        <f t="shared" si="1"/>
        <v>1348013</v>
      </c>
      <c r="E20" s="32">
        <f>SUM(E17:E19)</f>
        <v>591500</v>
      </c>
      <c r="F20" s="32">
        <f t="shared" si="1"/>
        <v>25572180.32</v>
      </c>
      <c r="G20" s="33">
        <f t="shared" si="1"/>
        <v>6548148.9000000004</v>
      </c>
      <c r="H20" s="33">
        <f t="shared" si="1"/>
        <v>108900</v>
      </c>
      <c r="I20" s="33">
        <f t="shared" si="1"/>
        <v>5262831.42</v>
      </c>
      <c r="J20" s="33">
        <f t="shared" si="1"/>
        <v>259950</v>
      </c>
      <c r="K20" s="33">
        <f t="shared" si="1"/>
        <v>1060637</v>
      </c>
      <c r="L20" s="33">
        <f t="shared" si="1"/>
        <v>1502941</v>
      </c>
      <c r="M20" s="33">
        <f t="shared" si="1"/>
        <v>478696</v>
      </c>
      <c r="N20" s="33">
        <f t="shared" si="1"/>
        <v>783460</v>
      </c>
      <c r="O20" s="33">
        <f t="shared" si="1"/>
        <v>4456700</v>
      </c>
      <c r="P20" s="33">
        <f t="shared" si="1"/>
        <v>0</v>
      </c>
      <c r="Q20" s="33">
        <f t="shared" si="1"/>
        <v>0</v>
      </c>
      <c r="R20" s="33">
        <f t="shared" si="1"/>
        <v>5109916</v>
      </c>
    </row>
    <row r="21" spans="1:18" ht="22.9" customHeight="1" thickTop="1" x14ac:dyDescent="0.35">
      <c r="A21" s="34" t="s">
        <v>86</v>
      </c>
      <c r="B21" s="46"/>
      <c r="C21" s="35"/>
      <c r="D21" s="35"/>
      <c r="E21" s="35"/>
      <c r="F21" s="35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22.9" customHeight="1" x14ac:dyDescent="0.35">
      <c r="A22" s="45" t="s">
        <v>87</v>
      </c>
      <c r="B22" s="46">
        <v>189000</v>
      </c>
      <c r="C22" s="46">
        <v>182177.23</v>
      </c>
      <c r="D22" s="46"/>
      <c r="E22" s="46"/>
      <c r="F22" s="46">
        <f>SUM(C22:E22)</f>
        <v>182177.23</v>
      </c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</row>
    <row r="23" spans="1:18" ht="22.9" customHeight="1" x14ac:dyDescent="0.35">
      <c r="A23" s="45" t="s">
        <v>88</v>
      </c>
      <c r="B23" s="46">
        <v>418300</v>
      </c>
      <c r="C23" s="46">
        <v>8687.7000000000007</v>
      </c>
      <c r="D23" s="46"/>
      <c r="E23" s="46"/>
      <c r="F23" s="46">
        <f>SUM(C23:E23)</f>
        <v>8687.7000000000007</v>
      </c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22.9" customHeight="1" x14ac:dyDescent="0.35">
      <c r="A24" s="45" t="s">
        <v>102</v>
      </c>
      <c r="B24" s="46">
        <v>270000</v>
      </c>
      <c r="C24" s="46">
        <v>159374.59</v>
      </c>
      <c r="D24" s="46"/>
      <c r="E24" s="46"/>
      <c r="F24" s="46">
        <f>SUM(C24:E24)</f>
        <v>159374.59</v>
      </c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2.9" customHeight="1" x14ac:dyDescent="0.35">
      <c r="A25" s="45" t="s">
        <v>89</v>
      </c>
      <c r="B25" s="46">
        <v>26000</v>
      </c>
      <c r="C25" s="46">
        <v>6000</v>
      </c>
      <c r="D25" s="46"/>
      <c r="E25" s="46"/>
      <c r="F25" s="46">
        <f>SUM(C25:E25)</f>
        <v>6000</v>
      </c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22.9" customHeight="1" x14ac:dyDescent="0.35">
      <c r="A26" s="45" t="s">
        <v>90</v>
      </c>
      <c r="B26" s="46">
        <v>2000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22.9" customHeight="1" x14ac:dyDescent="0.35">
      <c r="A27" s="45" t="s">
        <v>91</v>
      </c>
      <c r="B27" s="46">
        <v>14658700</v>
      </c>
      <c r="C27" s="46">
        <v>14471387.32</v>
      </c>
      <c r="D27" s="46"/>
      <c r="E27" s="46"/>
      <c r="F27" s="46">
        <f>SUM(C27:E27)</f>
        <v>14471387.32</v>
      </c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22.9" customHeight="1" x14ac:dyDescent="0.35">
      <c r="A28" s="45" t="s">
        <v>92</v>
      </c>
      <c r="B28" s="46">
        <v>11800000</v>
      </c>
      <c r="C28" s="46">
        <v>11918765</v>
      </c>
      <c r="D28" s="46"/>
      <c r="E28" s="46"/>
      <c r="F28" s="46">
        <f>SUM(C28:E28)</f>
        <v>11918765</v>
      </c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22.9" customHeight="1" x14ac:dyDescent="0.35">
      <c r="A29" s="45" t="s">
        <v>93</v>
      </c>
      <c r="B29" s="46">
        <v>1348013</v>
      </c>
      <c r="C29" s="46"/>
      <c r="D29" s="46">
        <v>1348013</v>
      </c>
      <c r="E29" s="46"/>
      <c r="F29" s="46">
        <f>SUM(C29:E29)</f>
        <v>1348013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22.9" customHeight="1" x14ac:dyDescent="0.35">
      <c r="A30" s="45" t="s">
        <v>103</v>
      </c>
      <c r="B30" s="46"/>
      <c r="C30" s="46"/>
      <c r="D30" s="46"/>
      <c r="E30" s="46">
        <v>591500</v>
      </c>
      <c r="F30" s="46">
        <v>591500</v>
      </c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22.9" customHeight="1" thickBot="1" x14ac:dyDescent="0.4">
      <c r="A31" s="31" t="s">
        <v>94</v>
      </c>
      <c r="B31" s="32">
        <f>SUM(B21:B30)</f>
        <v>28712013</v>
      </c>
      <c r="C31" s="32">
        <f t="shared" ref="C31:R31" si="2">SUM(C21:C30)</f>
        <v>26746391.84</v>
      </c>
      <c r="D31" s="32">
        <f t="shared" si="2"/>
        <v>1348013</v>
      </c>
      <c r="E31" s="32">
        <v>591500</v>
      </c>
      <c r="F31" s="32">
        <f t="shared" si="2"/>
        <v>28685904.84</v>
      </c>
      <c r="G31" s="33">
        <f t="shared" si="2"/>
        <v>0</v>
      </c>
      <c r="H31" s="33">
        <f t="shared" si="2"/>
        <v>0</v>
      </c>
      <c r="I31" s="33">
        <f t="shared" si="2"/>
        <v>0</v>
      </c>
      <c r="J31" s="33">
        <f t="shared" si="2"/>
        <v>0</v>
      </c>
      <c r="K31" s="33">
        <f t="shared" si="2"/>
        <v>0</v>
      </c>
      <c r="L31" s="33">
        <f t="shared" si="2"/>
        <v>0</v>
      </c>
      <c r="M31" s="33">
        <f t="shared" si="2"/>
        <v>0</v>
      </c>
      <c r="N31" s="33">
        <f t="shared" si="2"/>
        <v>0</v>
      </c>
      <c r="O31" s="33">
        <f t="shared" si="2"/>
        <v>0</v>
      </c>
      <c r="P31" s="33">
        <f t="shared" si="2"/>
        <v>0</v>
      </c>
      <c r="Q31" s="33">
        <f t="shared" si="2"/>
        <v>0</v>
      </c>
      <c r="R31" s="33">
        <f t="shared" si="2"/>
        <v>0</v>
      </c>
    </row>
    <row r="32" spans="1:18" ht="22.15" customHeight="1" thickTop="1" thickBot="1" x14ac:dyDescent="0.4">
      <c r="A32" s="42" t="s">
        <v>95</v>
      </c>
      <c r="F32" s="47">
        <f>F31-F20</f>
        <v>3113724.5199999996</v>
      </c>
    </row>
    <row r="33" spans="1:12" ht="22.15" customHeight="1" thickTop="1" x14ac:dyDescent="0.35"/>
    <row r="34" spans="1:12" ht="22.15" customHeight="1" x14ac:dyDescent="0.35"/>
    <row r="35" spans="1:12" ht="22.15" customHeight="1" x14ac:dyDescent="0.35"/>
    <row r="36" spans="1:12" ht="22.15" customHeight="1" x14ac:dyDescent="0.35">
      <c r="A36" s="3"/>
      <c r="F36" s="36"/>
      <c r="J36" s="48"/>
      <c r="K36" s="49"/>
      <c r="L36" s="49"/>
    </row>
    <row r="37" spans="1:12" ht="22.15" customHeight="1" x14ac:dyDescent="0.35"/>
  </sheetData>
  <mergeCells count="21">
    <mergeCell ref="M6:M7"/>
    <mergeCell ref="A1:R1"/>
    <mergeCell ref="A2:R2"/>
    <mergeCell ref="A3:R3"/>
    <mergeCell ref="A5:A7"/>
    <mergeCell ref="B5:B7"/>
    <mergeCell ref="C5:C7"/>
    <mergeCell ref="D5:D7"/>
    <mergeCell ref="F5:F7"/>
    <mergeCell ref="G5:R5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Q6:Q7"/>
    <mergeCell ref="R6:R7"/>
  </mergeCells>
  <printOptions horizontalCentered="1"/>
  <pageMargins left="0.15748031496062992" right="0.15748031496062992" top="0.98425196850393704" bottom="0.55118110236220474" header="0.31496062992125984" footer="0.31496062992125984"/>
  <pageSetup paperSize="9" scale="5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showGridLines="0" tabSelected="1" workbookViewId="0">
      <selection activeCell="J43" sqref="J43"/>
    </sheetView>
  </sheetViews>
  <sheetFormatPr defaultColWidth="18.75" defaultRowHeight="22.5" customHeight="1" x14ac:dyDescent="0.35"/>
  <cols>
    <col min="1" max="1" width="15.75" style="2" customWidth="1"/>
    <col min="2" max="2" width="19.75" style="2" customWidth="1"/>
    <col min="3" max="3" width="14.75" style="2" customWidth="1"/>
    <col min="4" max="7" width="15.75" style="2" customWidth="1"/>
    <col min="8" max="16384" width="18.75" style="2"/>
  </cols>
  <sheetData>
    <row r="1" spans="1:22" ht="22.5" customHeight="1" x14ac:dyDescent="0.35">
      <c r="A1" s="52" t="s">
        <v>100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 customHeight="1" x14ac:dyDescent="0.35">
      <c r="A2" s="53" t="s">
        <v>9</v>
      </c>
      <c r="B2" s="53"/>
      <c r="C2" s="53"/>
      <c r="D2" s="53"/>
      <c r="E2" s="53"/>
      <c r="F2" s="53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 s="15" customFormat="1" ht="23.25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59" t="s">
        <v>25</v>
      </c>
      <c r="F5" s="61" t="s">
        <v>68</v>
      </c>
      <c r="G5" s="59" t="s">
        <v>26</v>
      </c>
    </row>
    <row r="6" spans="1:22" s="15" customFormat="1" ht="23.25" customHeight="1" x14ac:dyDescent="0.35">
      <c r="A6" s="60"/>
      <c r="B6" s="60"/>
      <c r="C6" s="60"/>
      <c r="D6" s="60"/>
      <c r="E6" s="60"/>
      <c r="F6" s="62"/>
      <c r="G6" s="60"/>
    </row>
    <row r="7" spans="1:22" ht="23.25" customHeight="1" x14ac:dyDescent="0.35">
      <c r="A7" s="20" t="s">
        <v>10</v>
      </c>
      <c r="B7" s="20" t="s">
        <v>11</v>
      </c>
      <c r="C7" s="5" t="s">
        <v>27</v>
      </c>
      <c r="D7" s="40">
        <v>2052720</v>
      </c>
      <c r="E7" s="40">
        <v>1966320</v>
      </c>
      <c r="F7" s="40"/>
      <c r="G7" s="40"/>
    </row>
    <row r="8" spans="1:22" ht="23.25" customHeight="1" x14ac:dyDescent="0.35">
      <c r="A8" s="6"/>
      <c r="B8" s="6" t="s">
        <v>12</v>
      </c>
      <c r="C8" s="21" t="s">
        <v>27</v>
      </c>
      <c r="D8" s="22">
        <v>2885700</v>
      </c>
      <c r="E8" s="22">
        <v>1217015</v>
      </c>
      <c r="F8" s="22"/>
      <c r="G8" s="22">
        <v>907320</v>
      </c>
    </row>
    <row r="9" spans="1:22" ht="23.25" customHeight="1" x14ac:dyDescent="0.35">
      <c r="A9" s="6" t="s">
        <v>21</v>
      </c>
      <c r="B9" s="6" t="s">
        <v>13</v>
      </c>
      <c r="C9" s="21" t="s">
        <v>27</v>
      </c>
      <c r="D9" s="22">
        <v>144000</v>
      </c>
      <c r="E9" s="22">
        <v>42000</v>
      </c>
      <c r="F9" s="22"/>
      <c r="G9" s="22"/>
    </row>
    <row r="10" spans="1:22" ht="23.25" customHeight="1" x14ac:dyDescent="0.35">
      <c r="A10" s="6"/>
      <c r="B10" s="6" t="s">
        <v>14</v>
      </c>
      <c r="C10" s="21" t="s">
        <v>27</v>
      </c>
      <c r="D10" s="22">
        <v>1452900</v>
      </c>
      <c r="E10" s="22">
        <v>1117896.73</v>
      </c>
      <c r="F10" s="22"/>
      <c r="G10" s="22">
        <v>73730</v>
      </c>
    </row>
    <row r="11" spans="1:22" ht="23.25" customHeight="1" x14ac:dyDescent="0.35">
      <c r="A11" s="6"/>
      <c r="B11" s="6" t="s">
        <v>15</v>
      </c>
      <c r="C11" s="21" t="s">
        <v>27</v>
      </c>
      <c r="D11" s="22">
        <v>962800</v>
      </c>
      <c r="E11" s="22">
        <v>670730.5</v>
      </c>
      <c r="F11" s="22"/>
      <c r="G11" s="22">
        <v>79726.3</v>
      </c>
    </row>
    <row r="12" spans="1:22" ht="23.25" customHeight="1" x14ac:dyDescent="0.35">
      <c r="A12" s="6"/>
      <c r="B12" s="6" t="s">
        <v>16</v>
      </c>
      <c r="C12" s="21" t="s">
        <v>27</v>
      </c>
      <c r="D12" s="22">
        <v>321000</v>
      </c>
      <c r="E12" s="22">
        <v>244322.37</v>
      </c>
      <c r="F12" s="22"/>
      <c r="G12" s="22">
        <v>8988</v>
      </c>
    </row>
    <row r="13" spans="1:22" ht="23.25" customHeight="1" x14ac:dyDescent="0.35">
      <c r="A13" s="6" t="s">
        <v>22</v>
      </c>
      <c r="B13" s="6" t="s">
        <v>17</v>
      </c>
      <c r="C13" s="21" t="s">
        <v>27</v>
      </c>
      <c r="D13" s="22">
        <v>123300</v>
      </c>
      <c r="E13" s="22">
        <v>91600</v>
      </c>
      <c r="F13" s="22"/>
      <c r="G13" s="22">
        <v>31500</v>
      </c>
    </row>
    <row r="14" spans="1:22" ht="23.25" customHeight="1" x14ac:dyDescent="0.35">
      <c r="A14" s="6"/>
      <c r="B14" s="6" t="s">
        <v>18</v>
      </c>
      <c r="C14" s="21" t="s">
        <v>27</v>
      </c>
      <c r="D14" s="22">
        <v>220000</v>
      </c>
      <c r="E14" s="22">
        <v>97000</v>
      </c>
      <c r="F14" s="22"/>
      <c r="G14" s="22"/>
    </row>
    <row r="15" spans="1:22" ht="23.25" customHeight="1" x14ac:dyDescent="0.35">
      <c r="A15" s="6" t="s">
        <v>23</v>
      </c>
      <c r="B15" s="6" t="s">
        <v>19</v>
      </c>
      <c r="C15" s="21" t="s">
        <v>27</v>
      </c>
      <c r="D15" s="22">
        <v>20000</v>
      </c>
      <c r="E15" s="22"/>
      <c r="F15" s="22"/>
      <c r="G15" s="22"/>
    </row>
    <row r="16" spans="1:22" ht="23.25" customHeight="1" x14ac:dyDescent="0.35">
      <c r="A16" s="6" t="s">
        <v>24</v>
      </c>
      <c r="B16" s="6" t="s">
        <v>20</v>
      </c>
      <c r="C16" s="21" t="s">
        <v>27</v>
      </c>
      <c r="D16" s="22">
        <v>40000</v>
      </c>
      <c r="E16" s="22"/>
      <c r="F16" s="22"/>
      <c r="G16" s="22"/>
    </row>
    <row r="17" spans="1:7" ht="23.25" customHeight="1" x14ac:dyDescent="0.35">
      <c r="A17" s="6"/>
      <c r="B17" s="6"/>
      <c r="C17" s="6"/>
      <c r="D17" s="22"/>
      <c r="E17" s="22"/>
      <c r="F17" s="22"/>
      <c r="G17" s="22"/>
    </row>
    <row r="18" spans="1:7" ht="23.25" customHeight="1" x14ac:dyDescent="0.35">
      <c r="A18" s="56" t="s">
        <v>0</v>
      </c>
      <c r="B18" s="57"/>
      <c r="C18" s="58"/>
      <c r="D18" s="23">
        <f>SUM(D7:D17)</f>
        <v>8222420</v>
      </c>
      <c r="E18" s="23">
        <f t="shared" ref="E18:G18" si="0">SUM(E7:E17)</f>
        <v>5446884.6000000006</v>
      </c>
      <c r="F18" s="23">
        <f t="shared" si="0"/>
        <v>0</v>
      </c>
      <c r="G18" s="23">
        <f t="shared" si="0"/>
        <v>1101264.3</v>
      </c>
    </row>
    <row r="20" spans="1:7" ht="22.5" customHeight="1" x14ac:dyDescent="0.35">
      <c r="E20" s="18"/>
    </row>
  </sheetData>
  <mergeCells count="11">
    <mergeCell ref="A18:C18"/>
    <mergeCell ref="A5:A6"/>
    <mergeCell ref="B5:B6"/>
    <mergeCell ref="C5:C6"/>
    <mergeCell ref="D5:D6"/>
    <mergeCell ref="G5:G6"/>
    <mergeCell ref="F5:F6"/>
    <mergeCell ref="E5:E6"/>
    <mergeCell ref="A1:G1"/>
    <mergeCell ref="A2:G2"/>
    <mergeCell ref="A3:G3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showGridLines="0" tabSelected="1" workbookViewId="0">
      <selection activeCell="J43" sqref="J43"/>
    </sheetView>
  </sheetViews>
  <sheetFormatPr defaultColWidth="18.75" defaultRowHeight="22.5" customHeight="1" x14ac:dyDescent="0.35"/>
  <cols>
    <col min="1" max="1" width="14.75" style="2" customWidth="1"/>
    <col min="2" max="2" width="19.75" style="2" customWidth="1"/>
    <col min="3" max="3" width="14.75" style="2" customWidth="1"/>
    <col min="4" max="6" width="15.75" style="2" customWidth="1"/>
    <col min="7" max="7" width="17.125" style="2" customWidth="1"/>
    <col min="8" max="16384" width="18.75" style="2"/>
  </cols>
  <sheetData>
    <row r="1" spans="1:21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 customHeight="1" x14ac:dyDescent="0.35">
      <c r="A2" s="53" t="s">
        <v>28</v>
      </c>
      <c r="B2" s="53"/>
      <c r="C2" s="53"/>
      <c r="D2" s="53"/>
      <c r="E2" s="53"/>
      <c r="F2" s="53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5" spans="1:21" s="15" customFormat="1" ht="25.9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61" t="s">
        <v>29</v>
      </c>
      <c r="F5" s="59" t="s">
        <v>30</v>
      </c>
      <c r="G5" s="28" t="s">
        <v>31</v>
      </c>
    </row>
    <row r="6" spans="1:21" s="15" customFormat="1" ht="33.75" customHeight="1" x14ac:dyDescent="0.35">
      <c r="A6" s="60"/>
      <c r="B6" s="60"/>
      <c r="C6" s="60"/>
      <c r="D6" s="60"/>
      <c r="E6" s="62"/>
      <c r="F6" s="60"/>
      <c r="G6" s="29" t="s">
        <v>32</v>
      </c>
    </row>
    <row r="7" spans="1:21" ht="23.25" customHeight="1" x14ac:dyDescent="0.35">
      <c r="A7" s="20" t="s">
        <v>10</v>
      </c>
      <c r="B7" s="6" t="s">
        <v>12</v>
      </c>
      <c r="C7" s="21" t="s">
        <v>27</v>
      </c>
      <c r="D7" s="22"/>
      <c r="E7" s="22"/>
      <c r="F7" s="22"/>
      <c r="G7" s="22"/>
    </row>
    <row r="8" spans="1:21" ht="23.25" customHeight="1" x14ac:dyDescent="0.35">
      <c r="A8" s="6" t="s">
        <v>21</v>
      </c>
      <c r="B8" s="6" t="s">
        <v>13</v>
      </c>
      <c r="C8" s="21" t="s">
        <v>27</v>
      </c>
      <c r="D8" s="22">
        <v>30000</v>
      </c>
      <c r="E8" s="22">
        <v>29400</v>
      </c>
      <c r="F8" s="22"/>
      <c r="G8" s="22"/>
    </row>
    <row r="9" spans="1:21" ht="23.25" customHeight="1" x14ac:dyDescent="0.35">
      <c r="A9" s="6"/>
      <c r="B9" s="6" t="s">
        <v>14</v>
      </c>
      <c r="C9" s="21" t="s">
        <v>27</v>
      </c>
      <c r="D9" s="22">
        <v>48420</v>
      </c>
      <c r="E9" s="22"/>
      <c r="F9" s="22"/>
      <c r="G9" s="22">
        <v>48000</v>
      </c>
    </row>
    <row r="10" spans="1:21" ht="23.25" customHeight="1" x14ac:dyDescent="0.35">
      <c r="A10" s="6"/>
      <c r="B10" s="6" t="s">
        <v>15</v>
      </c>
      <c r="C10" s="21" t="s">
        <v>27</v>
      </c>
      <c r="D10" s="22">
        <v>41580</v>
      </c>
      <c r="E10" s="22"/>
      <c r="F10" s="22"/>
      <c r="G10" s="22">
        <v>31500</v>
      </c>
    </row>
    <row r="11" spans="1:21" ht="23.25" customHeight="1" x14ac:dyDescent="0.35">
      <c r="A11" s="6"/>
      <c r="B11" s="6" t="s">
        <v>16</v>
      </c>
      <c r="C11" s="21" t="s">
        <v>27</v>
      </c>
      <c r="D11" s="22"/>
      <c r="E11" s="22"/>
      <c r="F11" s="22"/>
      <c r="G11" s="22"/>
    </row>
    <row r="12" spans="1:21" ht="23.25" customHeight="1" x14ac:dyDescent="0.35">
      <c r="A12" s="6" t="s">
        <v>22</v>
      </c>
      <c r="B12" s="6" t="s">
        <v>17</v>
      </c>
      <c r="C12" s="21" t="s">
        <v>27</v>
      </c>
      <c r="D12" s="22">
        <v>10000</v>
      </c>
      <c r="E12" s="22"/>
      <c r="F12" s="22"/>
      <c r="G12" s="22"/>
    </row>
    <row r="13" spans="1:21" ht="23.25" customHeight="1" x14ac:dyDescent="0.35">
      <c r="A13" s="6"/>
      <c r="B13" s="6" t="s">
        <v>18</v>
      </c>
      <c r="C13" s="21" t="s">
        <v>27</v>
      </c>
      <c r="D13" s="22"/>
      <c r="E13" s="22"/>
      <c r="F13" s="22"/>
      <c r="G13" s="22"/>
    </row>
    <row r="14" spans="1:21" ht="23.25" customHeight="1" x14ac:dyDescent="0.35">
      <c r="A14" s="6" t="s">
        <v>23</v>
      </c>
      <c r="B14" s="6" t="s">
        <v>19</v>
      </c>
      <c r="C14" s="21" t="s">
        <v>27</v>
      </c>
      <c r="D14" s="22"/>
      <c r="E14" s="22"/>
      <c r="F14" s="22"/>
      <c r="G14" s="22"/>
    </row>
    <row r="15" spans="1:21" ht="23.25" customHeight="1" x14ac:dyDescent="0.35">
      <c r="A15" s="6" t="s">
        <v>24</v>
      </c>
      <c r="B15" s="6" t="s">
        <v>20</v>
      </c>
      <c r="C15" s="21" t="s">
        <v>27</v>
      </c>
      <c r="D15" s="22"/>
      <c r="E15" s="22"/>
      <c r="F15" s="22"/>
      <c r="G15" s="22"/>
    </row>
    <row r="16" spans="1:21" ht="23.25" customHeight="1" x14ac:dyDescent="0.35">
      <c r="A16" s="6"/>
      <c r="B16" s="6"/>
      <c r="C16" s="6"/>
      <c r="D16" s="22"/>
      <c r="E16" s="22"/>
      <c r="F16" s="22"/>
      <c r="G16" s="22"/>
    </row>
    <row r="17" spans="1:7" ht="23.25" customHeight="1" x14ac:dyDescent="0.35">
      <c r="A17" s="56" t="s">
        <v>0</v>
      </c>
      <c r="B17" s="57"/>
      <c r="C17" s="58"/>
      <c r="D17" s="23">
        <f>SUM(D7:D16)</f>
        <v>130000</v>
      </c>
      <c r="E17" s="23">
        <f>SUM(E7:E16)</f>
        <v>29400</v>
      </c>
      <c r="F17" s="23">
        <f>SUM(F7:F16)</f>
        <v>0</v>
      </c>
      <c r="G17" s="23">
        <f>SUM(G7:G16)</f>
        <v>79500</v>
      </c>
    </row>
    <row r="20" spans="1:7" ht="22.5" customHeight="1" x14ac:dyDescent="0.35">
      <c r="G20" s="19"/>
    </row>
    <row r="21" spans="1:7" ht="22.5" customHeight="1" x14ac:dyDescent="0.35">
      <c r="G21" s="19"/>
    </row>
    <row r="22" spans="1:7" ht="22.5" customHeight="1" x14ac:dyDescent="0.35">
      <c r="G22" s="19"/>
    </row>
    <row r="23" spans="1:7" ht="22.5" customHeight="1" x14ac:dyDescent="0.35">
      <c r="G23" s="19"/>
    </row>
  </sheetData>
  <mergeCells count="10">
    <mergeCell ref="A17:C17"/>
    <mergeCell ref="F5:F6"/>
    <mergeCell ref="A1:G1"/>
    <mergeCell ref="A2:G2"/>
    <mergeCell ref="A3:G3"/>
    <mergeCell ref="A5:A6"/>
    <mergeCell ref="B5:B6"/>
    <mergeCell ref="C5:C6"/>
    <mergeCell ref="D5:D6"/>
    <mergeCell ref="E5:E6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showGridLines="0" workbookViewId="0">
      <selection activeCell="D12" sqref="D12"/>
    </sheetView>
  </sheetViews>
  <sheetFormatPr defaultColWidth="18.75" defaultRowHeight="22.5" customHeight="1" x14ac:dyDescent="0.35"/>
  <cols>
    <col min="1" max="1" width="14.75" style="2" customWidth="1"/>
    <col min="2" max="2" width="17.75" style="2" customWidth="1"/>
    <col min="3" max="13" width="14.75" style="2" customWidth="1"/>
    <col min="14" max="16384" width="18.75" style="2"/>
  </cols>
  <sheetData>
    <row r="1" spans="1:29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 customHeight="1" x14ac:dyDescent="0.35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53"/>
      <c r="I3" s="5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5" spans="1:29" s="15" customFormat="1" ht="25.9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61" t="s">
        <v>34</v>
      </c>
      <c r="F5" s="61" t="s">
        <v>35</v>
      </c>
      <c r="G5" s="61" t="s">
        <v>36</v>
      </c>
      <c r="H5" s="61" t="s">
        <v>37</v>
      </c>
      <c r="I5" s="59" t="s">
        <v>0</v>
      </c>
    </row>
    <row r="6" spans="1:29" s="15" customFormat="1" ht="33.75" customHeight="1" x14ac:dyDescent="0.35">
      <c r="A6" s="60"/>
      <c r="B6" s="60"/>
      <c r="C6" s="60"/>
      <c r="D6" s="60"/>
      <c r="E6" s="62"/>
      <c r="F6" s="62"/>
      <c r="G6" s="62"/>
      <c r="H6" s="62"/>
      <c r="I6" s="60"/>
    </row>
    <row r="7" spans="1:29" ht="23.25" customHeight="1" x14ac:dyDescent="0.35">
      <c r="A7" s="20" t="s">
        <v>10</v>
      </c>
      <c r="B7" s="6" t="s">
        <v>12</v>
      </c>
      <c r="C7" s="21" t="s">
        <v>27</v>
      </c>
      <c r="D7" s="22">
        <v>2140300</v>
      </c>
      <c r="E7" s="22">
        <v>52640</v>
      </c>
      <c r="F7" s="22">
        <v>1855850</v>
      </c>
      <c r="G7" s="22"/>
      <c r="H7" s="22"/>
      <c r="I7" s="22">
        <f>SUM(E7:H7)</f>
        <v>1908490</v>
      </c>
    </row>
    <row r="8" spans="1:29" ht="23.25" customHeight="1" x14ac:dyDescent="0.35">
      <c r="A8" s="6" t="s">
        <v>21</v>
      </c>
      <c r="B8" s="6" t="s">
        <v>13</v>
      </c>
      <c r="C8" s="21" t="s">
        <v>27</v>
      </c>
      <c r="D8" s="22">
        <v>50000</v>
      </c>
      <c r="E8" s="22"/>
      <c r="F8" s="22"/>
      <c r="G8" s="22"/>
      <c r="H8" s="22"/>
      <c r="I8" s="22"/>
    </row>
    <row r="9" spans="1:29" ht="23.25" customHeight="1" x14ac:dyDescent="0.35">
      <c r="A9" s="6"/>
      <c r="B9" s="6" t="s">
        <v>14</v>
      </c>
      <c r="C9" s="21" t="s">
        <v>27</v>
      </c>
      <c r="D9" s="22">
        <v>1081000</v>
      </c>
      <c r="E9" s="22">
        <v>381146</v>
      </c>
      <c r="F9" s="22">
        <v>511800</v>
      </c>
      <c r="G9" s="22"/>
      <c r="H9" s="22"/>
      <c r="I9" s="22">
        <f>SUM(E9:H9)</f>
        <v>892946</v>
      </c>
    </row>
    <row r="10" spans="1:29" ht="23.25" customHeight="1" x14ac:dyDescent="0.35">
      <c r="A10" s="6"/>
      <c r="B10" s="6" t="s">
        <v>15</v>
      </c>
      <c r="C10" s="21" t="s">
        <v>27</v>
      </c>
      <c r="D10" s="22">
        <v>1158620</v>
      </c>
      <c r="E10" s="22">
        <v>74773</v>
      </c>
      <c r="F10" s="22">
        <v>895641.42</v>
      </c>
      <c r="G10" s="22"/>
      <c r="H10" s="22"/>
      <c r="I10" s="22">
        <f>SUM(E10:H10)</f>
        <v>970414.42</v>
      </c>
    </row>
    <row r="11" spans="1:29" ht="23.25" customHeight="1" x14ac:dyDescent="0.35">
      <c r="A11" s="6"/>
      <c r="B11" s="6" t="s">
        <v>16</v>
      </c>
      <c r="C11" s="21" t="s">
        <v>27</v>
      </c>
      <c r="D11" s="22">
        <v>25000</v>
      </c>
      <c r="E11" s="22"/>
      <c r="F11" s="22">
        <v>8988</v>
      </c>
      <c r="G11" s="22"/>
      <c r="H11" s="22"/>
      <c r="I11" s="22">
        <f>SUM(E11:H11)</f>
        <v>8988</v>
      </c>
    </row>
    <row r="12" spans="1:29" ht="23.25" customHeight="1" x14ac:dyDescent="0.35">
      <c r="A12" s="6" t="s">
        <v>22</v>
      </c>
      <c r="B12" s="6" t="s">
        <v>17</v>
      </c>
      <c r="C12" s="21" t="s">
        <v>27</v>
      </c>
      <c r="D12" s="22">
        <v>82300</v>
      </c>
      <c r="E12" s="22">
        <v>13300</v>
      </c>
      <c r="F12" s="22">
        <v>57000</v>
      </c>
      <c r="G12" s="22"/>
      <c r="H12" s="22"/>
      <c r="I12" s="22">
        <f>SUM(E12:H12)</f>
        <v>70300</v>
      </c>
    </row>
    <row r="13" spans="1:29" ht="23.25" customHeight="1" x14ac:dyDescent="0.35">
      <c r="A13" s="6"/>
      <c r="B13" s="6" t="s">
        <v>18</v>
      </c>
      <c r="C13" s="21" t="s">
        <v>27</v>
      </c>
      <c r="D13" s="22">
        <v>81000</v>
      </c>
      <c r="E13" s="22">
        <v>45500</v>
      </c>
      <c r="F13" s="22"/>
      <c r="G13" s="22"/>
      <c r="H13" s="22"/>
      <c r="I13" s="22">
        <f>SUM(E13:H13)</f>
        <v>45500</v>
      </c>
    </row>
    <row r="14" spans="1:29" ht="23.25" customHeight="1" x14ac:dyDescent="0.35">
      <c r="A14" s="6" t="s">
        <v>23</v>
      </c>
      <c r="B14" s="6" t="s">
        <v>19</v>
      </c>
      <c r="C14" s="21" t="s">
        <v>27</v>
      </c>
      <c r="D14" s="22"/>
      <c r="E14" s="22"/>
      <c r="F14" s="22"/>
      <c r="G14" s="22"/>
      <c r="H14" s="22"/>
      <c r="I14" s="22"/>
    </row>
    <row r="15" spans="1:29" ht="23.25" customHeight="1" x14ac:dyDescent="0.35">
      <c r="A15" s="6" t="s">
        <v>24</v>
      </c>
      <c r="B15" s="6" t="s">
        <v>20</v>
      </c>
      <c r="C15" s="21" t="s">
        <v>27</v>
      </c>
      <c r="D15" s="22">
        <v>1400000</v>
      </c>
      <c r="E15" s="22"/>
      <c r="F15" s="22">
        <v>1351880</v>
      </c>
      <c r="G15" s="22"/>
      <c r="H15" s="22"/>
      <c r="I15" s="22">
        <f>SUM(E15:H15)</f>
        <v>1351880</v>
      </c>
    </row>
    <row r="16" spans="1:29" ht="23.25" customHeight="1" x14ac:dyDescent="0.35">
      <c r="A16" s="6"/>
      <c r="B16" s="6"/>
      <c r="C16" s="6"/>
      <c r="D16" s="22"/>
      <c r="E16" s="22"/>
      <c r="F16" s="22"/>
      <c r="G16" s="22"/>
      <c r="H16" s="22"/>
      <c r="I16" s="22"/>
    </row>
    <row r="17" spans="1:9" ht="23.25" customHeight="1" x14ac:dyDescent="0.35">
      <c r="A17" s="56" t="s">
        <v>0</v>
      </c>
      <c r="B17" s="57"/>
      <c r="C17" s="58"/>
      <c r="D17" s="23">
        <f>SUM(D7:D16)</f>
        <v>6018220</v>
      </c>
      <c r="E17" s="23">
        <f>SUM(E7:E16)</f>
        <v>567359</v>
      </c>
      <c r="F17" s="23">
        <f>SUM(F7:F16)</f>
        <v>4681159.42</v>
      </c>
      <c r="G17" s="23">
        <f>SUM(G7:G16)</f>
        <v>0</v>
      </c>
      <c r="H17" s="23"/>
      <c r="I17" s="23">
        <f>SUM(I7:I16)</f>
        <v>5248518.42</v>
      </c>
    </row>
  </sheetData>
  <mergeCells count="13">
    <mergeCell ref="I5:I6"/>
    <mergeCell ref="A1:I1"/>
    <mergeCell ref="A2:I2"/>
    <mergeCell ref="A3:I3"/>
    <mergeCell ref="A17:C17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showGridLines="0" workbookViewId="0">
      <selection activeCell="D12" sqref="D12"/>
    </sheetView>
  </sheetViews>
  <sheetFormatPr defaultColWidth="18.75" defaultRowHeight="22.5" customHeight="1" x14ac:dyDescent="0.35"/>
  <cols>
    <col min="1" max="1" width="14.75" style="2" customWidth="1"/>
    <col min="2" max="2" width="19.75" style="2" customWidth="1"/>
    <col min="3" max="9" width="14.75" style="2" customWidth="1"/>
    <col min="10" max="16384" width="18.75" style="2"/>
  </cols>
  <sheetData>
    <row r="1" spans="1:25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x14ac:dyDescent="0.3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53"/>
      <c r="I3" s="5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5" spans="1:25" s="15" customFormat="1" ht="25.9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61" t="s">
        <v>39</v>
      </c>
      <c r="F5" s="61" t="s">
        <v>40</v>
      </c>
      <c r="G5" s="61" t="s">
        <v>41</v>
      </c>
      <c r="H5" s="61" t="s">
        <v>42</v>
      </c>
      <c r="I5" s="59" t="s">
        <v>0</v>
      </c>
    </row>
    <row r="6" spans="1:25" s="15" customFormat="1" ht="33" customHeight="1" x14ac:dyDescent="0.35">
      <c r="A6" s="60"/>
      <c r="B6" s="60"/>
      <c r="C6" s="60"/>
      <c r="D6" s="60"/>
      <c r="E6" s="62"/>
      <c r="F6" s="62"/>
      <c r="G6" s="62"/>
      <c r="H6" s="62"/>
      <c r="I6" s="60"/>
    </row>
    <row r="7" spans="1:25" ht="23.25" customHeight="1" x14ac:dyDescent="0.35">
      <c r="A7" s="20" t="s">
        <v>10</v>
      </c>
      <c r="B7" s="6" t="s">
        <v>12</v>
      </c>
      <c r="C7" s="21" t="s">
        <v>27</v>
      </c>
      <c r="D7" s="22"/>
      <c r="E7" s="22"/>
      <c r="F7" s="22"/>
      <c r="G7" s="22"/>
      <c r="H7" s="22"/>
      <c r="I7" s="22"/>
    </row>
    <row r="8" spans="1:25" ht="23.25" customHeight="1" x14ac:dyDescent="0.35">
      <c r="A8" s="6" t="s">
        <v>21</v>
      </c>
      <c r="B8" s="6" t="s">
        <v>13</v>
      </c>
      <c r="C8" s="21" t="s">
        <v>27</v>
      </c>
      <c r="D8" s="22"/>
      <c r="E8" s="22"/>
      <c r="F8" s="22"/>
      <c r="G8" s="22"/>
      <c r="H8" s="22"/>
      <c r="I8" s="22"/>
    </row>
    <row r="9" spans="1:25" ht="23.25" customHeight="1" x14ac:dyDescent="0.35">
      <c r="A9" s="6"/>
      <c r="B9" s="6" t="s">
        <v>14</v>
      </c>
      <c r="C9" s="21" t="s">
        <v>27</v>
      </c>
      <c r="D9" s="22">
        <v>75000</v>
      </c>
      <c r="E9" s="22"/>
      <c r="F9" s="22"/>
      <c r="G9" s="22">
        <v>59960</v>
      </c>
      <c r="H9" s="22"/>
      <c r="I9" s="22">
        <f>SUM(G9:H9)</f>
        <v>59960</v>
      </c>
    </row>
    <row r="10" spans="1:25" ht="23.25" customHeight="1" x14ac:dyDescent="0.35">
      <c r="A10" s="6"/>
      <c r="B10" s="6" t="s">
        <v>15</v>
      </c>
      <c r="C10" s="21" t="s">
        <v>27</v>
      </c>
      <c r="D10" s="22">
        <v>60000</v>
      </c>
      <c r="E10" s="22"/>
      <c r="F10" s="22"/>
      <c r="G10" s="22">
        <v>59990</v>
      </c>
      <c r="H10" s="22"/>
      <c r="I10" s="22">
        <f>SUM(G10:H10)</f>
        <v>59990</v>
      </c>
    </row>
    <row r="11" spans="1:25" ht="23.25" customHeight="1" x14ac:dyDescent="0.35">
      <c r="A11" s="6"/>
      <c r="B11" s="6" t="s">
        <v>16</v>
      </c>
      <c r="C11" s="21" t="s">
        <v>27</v>
      </c>
      <c r="D11" s="22"/>
      <c r="E11" s="22"/>
      <c r="F11" s="22"/>
      <c r="G11" s="22"/>
      <c r="H11" s="22"/>
      <c r="I11" s="22"/>
    </row>
    <row r="12" spans="1:25" ht="23.25" customHeight="1" x14ac:dyDescent="0.35">
      <c r="A12" s="6" t="s">
        <v>22</v>
      </c>
      <c r="B12" s="6" t="s">
        <v>17</v>
      </c>
      <c r="C12" s="21" t="s">
        <v>27</v>
      </c>
      <c r="D12" s="22">
        <v>10000</v>
      </c>
      <c r="E12" s="22"/>
      <c r="F12" s="22"/>
      <c r="G12" s="22"/>
      <c r="H12" s="22"/>
      <c r="I12" s="22"/>
    </row>
    <row r="13" spans="1:25" ht="23.25" customHeight="1" x14ac:dyDescent="0.35">
      <c r="A13" s="6"/>
      <c r="B13" s="6" t="s">
        <v>18</v>
      </c>
      <c r="C13" s="21" t="s">
        <v>27</v>
      </c>
      <c r="D13" s="22"/>
      <c r="E13" s="22"/>
      <c r="F13" s="22"/>
      <c r="G13" s="22"/>
      <c r="H13" s="22"/>
      <c r="I13" s="22"/>
    </row>
    <row r="14" spans="1:25" ht="23.25" customHeight="1" x14ac:dyDescent="0.35">
      <c r="A14" s="6" t="s">
        <v>23</v>
      </c>
      <c r="B14" s="6" t="s">
        <v>19</v>
      </c>
      <c r="C14" s="21" t="s">
        <v>27</v>
      </c>
      <c r="D14" s="22"/>
      <c r="E14" s="22"/>
      <c r="F14" s="22"/>
      <c r="G14" s="22"/>
      <c r="H14" s="22"/>
      <c r="I14" s="22"/>
    </row>
    <row r="15" spans="1:25" ht="23.25" customHeight="1" x14ac:dyDescent="0.35">
      <c r="A15" s="6" t="s">
        <v>24</v>
      </c>
      <c r="B15" s="6" t="s">
        <v>20</v>
      </c>
      <c r="C15" s="21" t="s">
        <v>27</v>
      </c>
      <c r="D15" s="22">
        <v>140000</v>
      </c>
      <c r="E15" s="22"/>
      <c r="F15" s="22"/>
      <c r="G15" s="22">
        <v>140000</v>
      </c>
      <c r="H15" s="22"/>
      <c r="I15" s="22">
        <f>SUM(G15:H15)</f>
        <v>140000</v>
      </c>
    </row>
    <row r="16" spans="1:25" ht="23.25" customHeight="1" x14ac:dyDescent="0.35">
      <c r="A16" s="6"/>
      <c r="B16" s="6"/>
      <c r="C16" s="6"/>
      <c r="D16" s="22"/>
      <c r="E16" s="22"/>
      <c r="F16" s="22"/>
      <c r="G16" s="22"/>
      <c r="H16" s="22"/>
      <c r="I16" s="22"/>
    </row>
    <row r="17" spans="1:9" ht="23.25" customHeight="1" x14ac:dyDescent="0.35">
      <c r="A17" s="56" t="s">
        <v>0</v>
      </c>
      <c r="B17" s="57"/>
      <c r="C17" s="58"/>
      <c r="D17" s="23">
        <f>SUM(D7:D16)</f>
        <v>285000</v>
      </c>
      <c r="E17" s="23">
        <f>SUM(E7:E16)</f>
        <v>0</v>
      </c>
      <c r="F17" s="23">
        <f>SUM(F7:F16)</f>
        <v>0</v>
      </c>
      <c r="G17" s="23">
        <f>SUM(G7:G16)</f>
        <v>259950</v>
      </c>
      <c r="H17" s="23"/>
      <c r="I17" s="23">
        <f>SUM(I7:I16)</f>
        <v>259950</v>
      </c>
    </row>
  </sheetData>
  <mergeCells count="13">
    <mergeCell ref="H5:H6"/>
    <mergeCell ref="I5:I6"/>
    <mergeCell ref="A17:C17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workbookViewId="0">
      <selection activeCell="D12" sqref="D12"/>
    </sheetView>
  </sheetViews>
  <sheetFormatPr defaultColWidth="18.75" defaultRowHeight="22.5" customHeight="1" x14ac:dyDescent="0.35"/>
  <cols>
    <col min="1" max="1" width="15.75" style="2" customWidth="1"/>
    <col min="2" max="2" width="19.75" style="2" customWidth="1"/>
    <col min="3" max="3" width="14.75" style="2" customWidth="1"/>
    <col min="4" max="7" width="18.75" style="2" customWidth="1"/>
    <col min="8" max="16384" width="18.75" style="2"/>
  </cols>
  <sheetData>
    <row r="1" spans="1:23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 x14ac:dyDescent="0.35">
      <c r="A2" s="53" t="s">
        <v>43</v>
      </c>
      <c r="B2" s="53"/>
      <c r="C2" s="53"/>
      <c r="D2" s="53"/>
      <c r="E2" s="53"/>
      <c r="F2" s="53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3" s="15" customFormat="1" ht="23.25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61" t="s">
        <v>45</v>
      </c>
      <c r="F5" s="61" t="s">
        <v>44</v>
      </c>
      <c r="G5" s="59" t="s">
        <v>0</v>
      </c>
    </row>
    <row r="6" spans="1:23" s="15" customFormat="1" ht="28.5" customHeight="1" x14ac:dyDescent="0.35">
      <c r="A6" s="60"/>
      <c r="B6" s="60"/>
      <c r="C6" s="60"/>
      <c r="D6" s="60"/>
      <c r="E6" s="62"/>
      <c r="F6" s="62"/>
      <c r="G6" s="60"/>
    </row>
    <row r="7" spans="1:23" ht="23.25" customHeight="1" x14ac:dyDescent="0.35">
      <c r="A7" s="6" t="s">
        <v>10</v>
      </c>
      <c r="B7" s="6" t="s">
        <v>12</v>
      </c>
      <c r="C7" s="21" t="s">
        <v>27</v>
      </c>
      <c r="D7" s="22">
        <v>552000</v>
      </c>
      <c r="E7" s="22"/>
      <c r="F7" s="22">
        <v>394740</v>
      </c>
      <c r="G7" s="22">
        <f>SUM(F7)</f>
        <v>394740</v>
      </c>
    </row>
    <row r="8" spans="1:23" ht="23.25" customHeight="1" x14ac:dyDescent="0.35">
      <c r="A8" s="6" t="s">
        <v>21</v>
      </c>
      <c r="B8" s="6" t="s">
        <v>13</v>
      </c>
      <c r="C8" s="21" t="s">
        <v>27</v>
      </c>
      <c r="D8" s="22">
        <v>72000</v>
      </c>
      <c r="E8" s="22"/>
      <c r="F8" s="22">
        <v>44374</v>
      </c>
      <c r="G8" s="22">
        <f>SUM(F8)</f>
        <v>44374</v>
      </c>
    </row>
    <row r="9" spans="1:23" ht="23.25" customHeight="1" x14ac:dyDescent="0.35">
      <c r="A9" s="6"/>
      <c r="B9" s="6" t="s">
        <v>14</v>
      </c>
      <c r="C9" s="21" t="s">
        <v>27</v>
      </c>
      <c r="D9" s="22">
        <v>411600</v>
      </c>
      <c r="E9" s="22"/>
      <c r="F9" s="22">
        <v>376451</v>
      </c>
      <c r="G9" s="22">
        <f>SUM(F9)</f>
        <v>376451</v>
      </c>
    </row>
    <row r="10" spans="1:23" ht="23.25" customHeight="1" x14ac:dyDescent="0.35">
      <c r="A10" s="6"/>
      <c r="B10" s="6" t="s">
        <v>15</v>
      </c>
      <c r="C10" s="21" t="s">
        <v>27</v>
      </c>
      <c r="D10" s="22">
        <v>45000</v>
      </c>
      <c r="E10" s="22"/>
      <c r="F10" s="22">
        <v>40372</v>
      </c>
      <c r="G10" s="22">
        <f>SUM(F10)</f>
        <v>40372</v>
      </c>
    </row>
    <row r="11" spans="1:23" ht="23.25" customHeight="1" x14ac:dyDescent="0.35">
      <c r="A11" s="6"/>
      <c r="B11" s="6" t="s">
        <v>16</v>
      </c>
      <c r="C11" s="21" t="s">
        <v>27</v>
      </c>
      <c r="D11" s="22"/>
      <c r="E11" s="22"/>
      <c r="F11" s="22"/>
      <c r="G11" s="22"/>
    </row>
    <row r="12" spans="1:23" ht="23.25" customHeight="1" x14ac:dyDescent="0.35">
      <c r="A12" s="6" t="s">
        <v>22</v>
      </c>
      <c r="B12" s="6" t="s">
        <v>17</v>
      </c>
      <c r="C12" s="21" t="s">
        <v>27</v>
      </c>
      <c r="D12" s="22">
        <v>21000</v>
      </c>
      <c r="E12" s="22"/>
      <c r="F12" s="22">
        <v>21000</v>
      </c>
      <c r="G12" s="22">
        <f>SUM(F12)</f>
        <v>21000</v>
      </c>
    </row>
    <row r="13" spans="1:23" ht="23.25" customHeight="1" x14ac:dyDescent="0.35">
      <c r="A13" s="6"/>
      <c r="B13" s="6" t="s">
        <v>18</v>
      </c>
      <c r="C13" s="21" t="s">
        <v>27</v>
      </c>
      <c r="D13" s="22"/>
      <c r="E13" s="22"/>
      <c r="F13" s="22"/>
      <c r="G13" s="22"/>
    </row>
    <row r="14" spans="1:23" ht="23.25" customHeight="1" x14ac:dyDescent="0.35">
      <c r="A14" s="6" t="s">
        <v>23</v>
      </c>
      <c r="B14" s="6" t="s">
        <v>19</v>
      </c>
      <c r="C14" s="21" t="s">
        <v>27</v>
      </c>
      <c r="D14" s="22"/>
      <c r="E14" s="22"/>
      <c r="F14" s="22"/>
      <c r="G14" s="22"/>
    </row>
    <row r="15" spans="1:23" ht="23.25" customHeight="1" x14ac:dyDescent="0.35">
      <c r="A15" s="6" t="s">
        <v>24</v>
      </c>
      <c r="B15" s="6" t="s">
        <v>20</v>
      </c>
      <c r="C15" s="21" t="s">
        <v>27</v>
      </c>
      <c r="D15" s="22"/>
      <c r="E15" s="22"/>
      <c r="F15" s="22"/>
      <c r="G15" s="22"/>
    </row>
    <row r="16" spans="1:23" ht="23.25" customHeight="1" x14ac:dyDescent="0.35">
      <c r="A16" s="6"/>
      <c r="B16" s="6"/>
      <c r="C16" s="6"/>
      <c r="D16" s="22"/>
      <c r="E16" s="22"/>
      <c r="F16" s="22"/>
      <c r="G16" s="22"/>
    </row>
    <row r="17" spans="1:7" ht="23.25" customHeight="1" x14ac:dyDescent="0.35">
      <c r="A17" s="56" t="s">
        <v>0</v>
      </c>
      <c r="B17" s="57"/>
      <c r="C17" s="58"/>
      <c r="D17" s="23">
        <f>SUM(D7:D16)</f>
        <v>1101600</v>
      </c>
      <c r="E17" s="23">
        <f>SUM(E7:E16)</f>
        <v>0</v>
      </c>
      <c r="F17" s="23">
        <f>SUM(F7:F16)</f>
        <v>876937</v>
      </c>
      <c r="G17" s="23">
        <f>SUM(G7:G16)</f>
        <v>876937</v>
      </c>
    </row>
  </sheetData>
  <mergeCells count="11">
    <mergeCell ref="A17:C17"/>
    <mergeCell ref="F5:F6"/>
    <mergeCell ref="A1:G1"/>
    <mergeCell ref="A2:G2"/>
    <mergeCell ref="A3:G3"/>
    <mergeCell ref="A5:A6"/>
    <mergeCell ref="B5:B6"/>
    <mergeCell ref="C5:C6"/>
    <mergeCell ref="D5:D6"/>
    <mergeCell ref="E5:E6"/>
    <mergeCell ref="G5:G6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GridLines="0" workbookViewId="0">
      <selection activeCell="D12" sqref="D12"/>
    </sheetView>
  </sheetViews>
  <sheetFormatPr defaultColWidth="18.75" defaultRowHeight="22.5" customHeight="1" x14ac:dyDescent="0.35"/>
  <cols>
    <col min="1" max="1" width="14.75" style="2" customWidth="1"/>
    <col min="2" max="2" width="19.75" style="2" customWidth="1"/>
    <col min="3" max="10" width="14.75" style="2" customWidth="1"/>
    <col min="11" max="16384" width="18.75" style="2"/>
  </cols>
  <sheetData>
    <row r="1" spans="1:26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35">
      <c r="A2" s="53" t="s">
        <v>46</v>
      </c>
      <c r="B2" s="53"/>
      <c r="C2" s="53"/>
      <c r="D2" s="53"/>
      <c r="E2" s="53"/>
      <c r="F2" s="53"/>
      <c r="G2" s="53"/>
      <c r="H2" s="53"/>
      <c r="I2" s="53"/>
      <c r="J2" s="5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53"/>
      <c r="I3" s="53"/>
      <c r="J3" s="5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5" spans="1:26" s="15" customFormat="1" ht="25.9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61" t="s">
        <v>47</v>
      </c>
      <c r="F5" s="61" t="s">
        <v>48</v>
      </c>
      <c r="G5" s="61" t="s">
        <v>49</v>
      </c>
      <c r="H5" s="61" t="s">
        <v>50</v>
      </c>
      <c r="I5" s="61" t="s">
        <v>51</v>
      </c>
      <c r="J5" s="59" t="s">
        <v>0</v>
      </c>
    </row>
    <row r="6" spans="1:26" s="15" customFormat="1" ht="25.9" customHeight="1" x14ac:dyDescent="0.35">
      <c r="A6" s="60"/>
      <c r="B6" s="60"/>
      <c r="C6" s="60"/>
      <c r="D6" s="60"/>
      <c r="E6" s="62"/>
      <c r="F6" s="62"/>
      <c r="G6" s="62"/>
      <c r="H6" s="62"/>
      <c r="I6" s="62"/>
      <c r="J6" s="60"/>
    </row>
    <row r="7" spans="1:26" ht="23.25" customHeight="1" x14ac:dyDescent="0.35">
      <c r="A7" s="20" t="s">
        <v>10</v>
      </c>
      <c r="B7" s="6" t="s">
        <v>12</v>
      </c>
      <c r="C7" s="21" t="s">
        <v>27</v>
      </c>
      <c r="D7" s="22">
        <v>870600</v>
      </c>
      <c r="E7" s="22">
        <v>852120</v>
      </c>
      <c r="F7" s="22"/>
      <c r="G7" s="22"/>
      <c r="H7" s="22"/>
      <c r="I7" s="22"/>
      <c r="J7" s="22">
        <f t="shared" ref="J7:J13" si="0">SUM(E7:I7)</f>
        <v>852120</v>
      </c>
    </row>
    <row r="8" spans="1:26" ht="23.25" customHeight="1" x14ac:dyDescent="0.35">
      <c r="A8" s="6" t="s">
        <v>21</v>
      </c>
      <c r="B8" s="6" t="s">
        <v>13</v>
      </c>
      <c r="C8" s="21" t="s">
        <v>27</v>
      </c>
      <c r="D8" s="22">
        <v>78000</v>
      </c>
      <c r="E8" s="22">
        <v>60000</v>
      </c>
      <c r="F8" s="22"/>
      <c r="G8" s="22"/>
      <c r="H8" s="22"/>
      <c r="I8" s="22"/>
      <c r="J8" s="22">
        <f t="shared" si="0"/>
        <v>60000</v>
      </c>
    </row>
    <row r="9" spans="1:26" ht="23.25" customHeight="1" x14ac:dyDescent="0.35">
      <c r="A9" s="6"/>
      <c r="B9" s="6" t="s">
        <v>14</v>
      </c>
      <c r="C9" s="21" t="s">
        <v>27</v>
      </c>
      <c r="D9" s="22">
        <v>422000</v>
      </c>
      <c r="E9" s="22">
        <v>396507</v>
      </c>
      <c r="F9" s="22"/>
      <c r="G9" s="22"/>
      <c r="H9" s="22"/>
      <c r="I9" s="22"/>
      <c r="J9" s="22">
        <f t="shared" si="0"/>
        <v>396507</v>
      </c>
    </row>
    <row r="10" spans="1:26" ht="23.25" customHeight="1" x14ac:dyDescent="0.35">
      <c r="A10" s="6"/>
      <c r="B10" s="6" t="s">
        <v>15</v>
      </c>
      <c r="C10" s="21" t="s">
        <v>27</v>
      </c>
      <c r="D10" s="22">
        <v>144000</v>
      </c>
      <c r="E10" s="22">
        <v>129926</v>
      </c>
      <c r="F10" s="22"/>
      <c r="G10" s="22"/>
      <c r="H10" s="22"/>
      <c r="I10" s="22"/>
      <c r="J10" s="22">
        <f t="shared" si="0"/>
        <v>129926</v>
      </c>
    </row>
    <row r="11" spans="1:26" ht="23.25" customHeight="1" x14ac:dyDescent="0.35">
      <c r="A11" s="6"/>
      <c r="B11" s="6" t="s">
        <v>16</v>
      </c>
      <c r="C11" s="21" t="s">
        <v>27</v>
      </c>
      <c r="D11" s="22">
        <v>10000</v>
      </c>
      <c r="E11" s="22">
        <v>8988</v>
      </c>
      <c r="F11" s="22"/>
      <c r="G11" s="22"/>
      <c r="H11" s="22"/>
      <c r="I11" s="22"/>
      <c r="J11" s="22">
        <f t="shared" si="0"/>
        <v>8988</v>
      </c>
    </row>
    <row r="12" spans="1:26" ht="23.25" customHeight="1" x14ac:dyDescent="0.35">
      <c r="A12" s="6" t="s">
        <v>22</v>
      </c>
      <c r="B12" s="6" t="s">
        <v>17</v>
      </c>
      <c r="C12" s="21" t="s">
        <v>27</v>
      </c>
      <c r="D12" s="22">
        <v>55400</v>
      </c>
      <c r="E12" s="22">
        <v>55400</v>
      </c>
      <c r="F12" s="22"/>
      <c r="G12" s="22"/>
      <c r="H12" s="22"/>
      <c r="I12" s="22"/>
      <c r="J12" s="22">
        <f t="shared" si="0"/>
        <v>55400</v>
      </c>
    </row>
    <row r="13" spans="1:26" ht="23.25" customHeight="1" x14ac:dyDescent="0.35">
      <c r="A13" s="6"/>
      <c r="B13" s="6" t="s">
        <v>18</v>
      </c>
      <c r="C13" s="21" t="s">
        <v>27</v>
      </c>
      <c r="D13" s="22">
        <v>10000</v>
      </c>
      <c r="E13" s="22"/>
      <c r="F13" s="22"/>
      <c r="G13" s="22"/>
      <c r="H13" s="22"/>
      <c r="I13" s="22"/>
      <c r="J13" s="22">
        <f t="shared" si="0"/>
        <v>0</v>
      </c>
    </row>
    <row r="14" spans="1:26" ht="23.25" customHeight="1" x14ac:dyDescent="0.35">
      <c r="A14" s="6" t="s">
        <v>23</v>
      </c>
      <c r="B14" s="6" t="s">
        <v>19</v>
      </c>
      <c r="C14" s="21" t="s">
        <v>27</v>
      </c>
      <c r="D14" s="22"/>
      <c r="E14" s="22"/>
      <c r="F14" s="22"/>
      <c r="G14" s="22"/>
      <c r="H14" s="22"/>
      <c r="I14" s="22"/>
      <c r="J14" s="22"/>
    </row>
    <row r="15" spans="1:26" ht="23.25" customHeight="1" x14ac:dyDescent="0.35">
      <c r="A15" s="6" t="s">
        <v>24</v>
      </c>
      <c r="B15" s="6" t="s">
        <v>20</v>
      </c>
      <c r="C15" s="21" t="s">
        <v>27</v>
      </c>
      <c r="D15" s="22"/>
      <c r="E15" s="22"/>
      <c r="F15" s="22"/>
      <c r="G15" s="22"/>
      <c r="H15" s="22"/>
      <c r="I15" s="22"/>
      <c r="J15" s="22"/>
    </row>
    <row r="16" spans="1:26" ht="23.25" customHeight="1" x14ac:dyDescent="0.35">
      <c r="A16" s="6"/>
      <c r="B16" s="6"/>
      <c r="C16" s="6"/>
      <c r="D16" s="22"/>
      <c r="E16" s="22"/>
      <c r="F16" s="22"/>
      <c r="G16" s="22"/>
      <c r="H16" s="22"/>
      <c r="I16" s="22"/>
      <c r="J16" s="22"/>
    </row>
    <row r="17" spans="1:10" ht="23.25" customHeight="1" x14ac:dyDescent="0.35">
      <c r="A17" s="56" t="s">
        <v>0</v>
      </c>
      <c r="B17" s="57"/>
      <c r="C17" s="58"/>
      <c r="D17" s="23">
        <f>SUM(D7:D16)</f>
        <v>1590000</v>
      </c>
      <c r="E17" s="23">
        <f>SUM(E7:E16)</f>
        <v>1502941</v>
      </c>
      <c r="F17" s="23">
        <f>SUM(F7:F16)</f>
        <v>0</v>
      </c>
      <c r="G17" s="23">
        <f>SUM(G7:G16)</f>
        <v>0</v>
      </c>
      <c r="H17" s="23">
        <f t="shared" ref="H17:J17" si="1">SUM(H7:H16)</f>
        <v>0</v>
      </c>
      <c r="I17" s="23">
        <f t="shared" si="1"/>
        <v>0</v>
      </c>
      <c r="J17" s="23">
        <f t="shared" si="1"/>
        <v>1502941</v>
      </c>
    </row>
  </sheetData>
  <mergeCells count="14">
    <mergeCell ref="I5:I6"/>
    <mergeCell ref="J5:J6"/>
    <mergeCell ref="A17:C17"/>
    <mergeCell ref="H5:H6"/>
    <mergeCell ref="A1:J1"/>
    <mergeCell ref="A2:J2"/>
    <mergeCell ref="A3:J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8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workbookViewId="0">
      <selection activeCell="D12" sqref="D12"/>
    </sheetView>
  </sheetViews>
  <sheetFormatPr defaultColWidth="18.75" defaultRowHeight="22.5" customHeight="1" x14ac:dyDescent="0.35"/>
  <cols>
    <col min="1" max="1" width="15.75" style="2" customWidth="1"/>
    <col min="2" max="2" width="19.75" style="2" customWidth="1"/>
    <col min="3" max="3" width="14.75" style="2" customWidth="1"/>
    <col min="4" max="7" width="18.75" style="2" customWidth="1"/>
    <col min="8" max="16384" width="18.75" style="2"/>
  </cols>
  <sheetData>
    <row r="1" spans="1:23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 customHeight="1" x14ac:dyDescent="0.35">
      <c r="A2" s="53" t="s">
        <v>52</v>
      </c>
      <c r="B2" s="53"/>
      <c r="C2" s="53"/>
      <c r="D2" s="53"/>
      <c r="E2" s="53"/>
      <c r="F2" s="53"/>
      <c r="G2" s="5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5" spans="1:23" s="15" customFormat="1" ht="25.9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61" t="s">
        <v>53</v>
      </c>
      <c r="F5" s="61" t="s">
        <v>54</v>
      </c>
      <c r="G5" s="59" t="s">
        <v>0</v>
      </c>
    </row>
    <row r="6" spans="1:23" s="15" customFormat="1" ht="35.25" customHeight="1" x14ac:dyDescent="0.35">
      <c r="A6" s="60"/>
      <c r="B6" s="60"/>
      <c r="C6" s="60"/>
      <c r="D6" s="60"/>
      <c r="E6" s="62"/>
      <c r="F6" s="62"/>
      <c r="G6" s="60"/>
    </row>
    <row r="7" spans="1:23" ht="23.25" customHeight="1" x14ac:dyDescent="0.35">
      <c r="A7" s="6" t="s">
        <v>10</v>
      </c>
      <c r="B7" s="6" t="s">
        <v>12</v>
      </c>
      <c r="C7" s="21" t="s">
        <v>27</v>
      </c>
      <c r="D7" s="22"/>
      <c r="E7" s="22"/>
      <c r="F7" s="22"/>
      <c r="G7" s="22"/>
    </row>
    <row r="8" spans="1:23" ht="23.25" customHeight="1" x14ac:dyDescent="0.35">
      <c r="A8" s="6" t="s">
        <v>21</v>
      </c>
      <c r="B8" s="6" t="s">
        <v>13</v>
      </c>
      <c r="C8" s="21" t="s">
        <v>27</v>
      </c>
      <c r="D8" s="22"/>
      <c r="E8" s="22"/>
      <c r="F8" s="22"/>
      <c r="G8" s="22"/>
    </row>
    <row r="9" spans="1:23" ht="23.25" customHeight="1" x14ac:dyDescent="0.35">
      <c r="A9" s="6"/>
      <c r="B9" s="6" t="s">
        <v>14</v>
      </c>
      <c r="C9" s="21" t="s">
        <v>27</v>
      </c>
      <c r="D9" s="22">
        <v>310000</v>
      </c>
      <c r="E9" s="22"/>
      <c r="F9" s="22">
        <v>279696</v>
      </c>
      <c r="G9" s="22">
        <f>SUM(F9)</f>
        <v>279696</v>
      </c>
    </row>
    <row r="10" spans="1:23" ht="23.25" customHeight="1" x14ac:dyDescent="0.35">
      <c r="A10" s="6"/>
      <c r="B10" s="6" t="s">
        <v>15</v>
      </c>
      <c r="C10" s="21" t="s">
        <v>27</v>
      </c>
      <c r="D10" s="22"/>
      <c r="E10" s="22"/>
      <c r="F10" s="22"/>
      <c r="G10" s="22"/>
    </row>
    <row r="11" spans="1:23" ht="23.25" customHeight="1" x14ac:dyDescent="0.35">
      <c r="A11" s="6"/>
      <c r="B11" s="6" t="s">
        <v>16</v>
      </c>
      <c r="C11" s="21" t="s">
        <v>27</v>
      </c>
      <c r="D11" s="22"/>
      <c r="E11" s="22"/>
      <c r="F11" s="22"/>
      <c r="G11" s="22"/>
    </row>
    <row r="12" spans="1:23" ht="23.25" customHeight="1" x14ac:dyDescent="0.35">
      <c r="A12" s="6" t="s">
        <v>22</v>
      </c>
      <c r="B12" s="6" t="s">
        <v>17</v>
      </c>
      <c r="C12" s="21" t="s">
        <v>27</v>
      </c>
      <c r="D12" s="22"/>
      <c r="E12" s="22"/>
      <c r="F12" s="22"/>
      <c r="G12" s="22"/>
    </row>
    <row r="13" spans="1:23" ht="23.25" customHeight="1" x14ac:dyDescent="0.35">
      <c r="A13" s="6"/>
      <c r="B13" s="6" t="s">
        <v>18</v>
      </c>
      <c r="C13" s="21" t="s">
        <v>27</v>
      </c>
      <c r="D13" s="22"/>
      <c r="E13" s="22"/>
      <c r="F13" s="22"/>
      <c r="G13" s="22"/>
    </row>
    <row r="14" spans="1:23" ht="23.25" customHeight="1" x14ac:dyDescent="0.35">
      <c r="A14" s="6" t="s">
        <v>23</v>
      </c>
      <c r="B14" s="6" t="s">
        <v>19</v>
      </c>
      <c r="C14" s="21" t="s">
        <v>27</v>
      </c>
      <c r="D14" s="22"/>
      <c r="E14" s="22"/>
      <c r="F14" s="22"/>
      <c r="G14" s="22"/>
    </row>
    <row r="15" spans="1:23" ht="23.25" customHeight="1" x14ac:dyDescent="0.35">
      <c r="A15" s="6" t="s">
        <v>24</v>
      </c>
      <c r="B15" s="6" t="s">
        <v>20</v>
      </c>
      <c r="C15" s="21" t="s">
        <v>27</v>
      </c>
      <c r="D15" s="22"/>
      <c r="E15" s="22"/>
      <c r="F15" s="22"/>
      <c r="G15" s="22"/>
    </row>
    <row r="16" spans="1:23" ht="23.25" customHeight="1" x14ac:dyDescent="0.35">
      <c r="A16" s="6"/>
      <c r="B16" s="6"/>
      <c r="C16" s="6"/>
      <c r="D16" s="22"/>
      <c r="E16" s="22"/>
      <c r="F16" s="22"/>
      <c r="G16" s="22"/>
    </row>
    <row r="17" spans="1:7" ht="23.25" customHeight="1" x14ac:dyDescent="0.35">
      <c r="A17" s="56" t="s">
        <v>0</v>
      </c>
      <c r="B17" s="57"/>
      <c r="C17" s="58"/>
      <c r="D17" s="23">
        <f>SUM(D7:D16)</f>
        <v>310000</v>
      </c>
      <c r="E17" s="23">
        <f>SUM(E7:E16)</f>
        <v>0</v>
      </c>
      <c r="F17" s="23">
        <f>SUM(F7:F16)</f>
        <v>279696</v>
      </c>
      <c r="G17" s="23">
        <f>SUM(G7:G16)</f>
        <v>279696</v>
      </c>
    </row>
  </sheetData>
  <mergeCells count="11">
    <mergeCell ref="A17:C17"/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95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showGridLines="0" topLeftCell="A4" workbookViewId="0">
      <selection activeCell="D12" sqref="D12"/>
    </sheetView>
  </sheetViews>
  <sheetFormatPr defaultColWidth="18.75" defaultRowHeight="22.5" customHeight="1" x14ac:dyDescent="0.35"/>
  <cols>
    <col min="1" max="1" width="14.75" style="2" customWidth="1"/>
    <col min="2" max="2" width="19.75" style="2" customWidth="1"/>
    <col min="3" max="9" width="14.75" style="2" customWidth="1"/>
    <col min="10" max="16384" width="18.75" style="2"/>
  </cols>
  <sheetData>
    <row r="1" spans="1:25" ht="22.5" customHeight="1" x14ac:dyDescent="0.35">
      <c r="A1" s="52" t="s">
        <v>101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2.5" customHeight="1" x14ac:dyDescent="0.35">
      <c r="A2" s="53" t="s">
        <v>55</v>
      </c>
      <c r="B2" s="53"/>
      <c r="C2" s="53"/>
      <c r="D2" s="53"/>
      <c r="E2" s="53"/>
      <c r="F2" s="53"/>
      <c r="G2" s="53"/>
      <c r="H2" s="53"/>
      <c r="I2" s="5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2.5" customHeight="1" x14ac:dyDescent="0.35">
      <c r="A3" s="53" t="str">
        <f>+งบกลาง!A3</f>
        <v>ตั้งแต่วันที่ 1 ตุลาคม 2560 ถึง 30 กันยายน 2561</v>
      </c>
      <c r="B3" s="53"/>
      <c r="C3" s="53"/>
      <c r="D3" s="53"/>
      <c r="E3" s="53"/>
      <c r="F3" s="53"/>
      <c r="G3" s="53"/>
      <c r="H3" s="53"/>
      <c r="I3" s="5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5" spans="1:25" s="15" customFormat="1" ht="47.25" customHeight="1" x14ac:dyDescent="0.35">
      <c r="A5" s="59" t="s">
        <v>6</v>
      </c>
      <c r="B5" s="59" t="s">
        <v>3</v>
      </c>
      <c r="C5" s="59" t="s">
        <v>1</v>
      </c>
      <c r="D5" s="59" t="s">
        <v>7</v>
      </c>
      <c r="E5" s="61" t="s">
        <v>56</v>
      </c>
      <c r="F5" s="61" t="s">
        <v>57</v>
      </c>
      <c r="G5" s="61" t="s">
        <v>58</v>
      </c>
      <c r="H5" s="61" t="s">
        <v>59</v>
      </c>
      <c r="I5" s="59" t="s">
        <v>0</v>
      </c>
    </row>
    <row r="6" spans="1:25" s="15" customFormat="1" ht="47.25" customHeight="1" x14ac:dyDescent="0.35">
      <c r="A6" s="60"/>
      <c r="B6" s="60"/>
      <c r="C6" s="60"/>
      <c r="D6" s="60"/>
      <c r="E6" s="62"/>
      <c r="F6" s="62"/>
      <c r="G6" s="62"/>
      <c r="H6" s="62"/>
      <c r="I6" s="60"/>
    </row>
    <row r="7" spans="1:25" ht="23.25" customHeight="1" x14ac:dyDescent="0.35">
      <c r="A7" s="20" t="s">
        <v>10</v>
      </c>
      <c r="B7" s="6" t="s">
        <v>12</v>
      </c>
      <c r="C7" s="21" t="s">
        <v>27</v>
      </c>
      <c r="D7" s="22"/>
      <c r="E7" s="22"/>
      <c r="F7" s="22"/>
      <c r="G7" s="22"/>
      <c r="H7" s="22"/>
      <c r="I7" s="22"/>
    </row>
    <row r="8" spans="1:25" ht="23.25" customHeight="1" x14ac:dyDescent="0.35">
      <c r="A8" s="6" t="s">
        <v>21</v>
      </c>
      <c r="B8" s="6" t="s">
        <v>13</v>
      </c>
      <c r="C8" s="21" t="s">
        <v>27</v>
      </c>
      <c r="D8" s="22"/>
      <c r="E8" s="22"/>
      <c r="F8" s="22"/>
      <c r="G8" s="22"/>
      <c r="H8" s="22"/>
      <c r="I8" s="22"/>
    </row>
    <row r="9" spans="1:25" ht="23.25" customHeight="1" x14ac:dyDescent="0.35">
      <c r="A9" s="6"/>
      <c r="B9" s="6" t="s">
        <v>14</v>
      </c>
      <c r="C9" s="21" t="s">
        <v>27</v>
      </c>
      <c r="D9" s="22">
        <v>795000</v>
      </c>
      <c r="E9" s="22"/>
      <c r="F9" s="22">
        <v>179960</v>
      </c>
      <c r="G9" s="22">
        <v>603500</v>
      </c>
      <c r="H9" s="22"/>
      <c r="I9" s="22">
        <f>SUM(F9:H9)</f>
        <v>783460</v>
      </c>
      <c r="J9" s="2">
        <v>795000</v>
      </c>
    </row>
    <row r="10" spans="1:25" ht="23.25" customHeight="1" x14ac:dyDescent="0.35">
      <c r="A10" s="6"/>
      <c r="B10" s="6" t="s">
        <v>15</v>
      </c>
      <c r="C10" s="21" t="s">
        <v>27</v>
      </c>
      <c r="D10" s="22"/>
      <c r="E10" s="22"/>
      <c r="F10" s="22"/>
      <c r="G10" s="22"/>
      <c r="H10" s="22"/>
      <c r="I10" s="22"/>
    </row>
    <row r="11" spans="1:25" ht="23.25" customHeight="1" x14ac:dyDescent="0.35">
      <c r="A11" s="6"/>
      <c r="B11" s="6" t="s">
        <v>16</v>
      </c>
      <c r="C11" s="21" t="s">
        <v>27</v>
      </c>
      <c r="D11" s="22"/>
      <c r="E11" s="22"/>
      <c r="F11" s="22"/>
      <c r="G11" s="22"/>
      <c r="H11" s="22"/>
      <c r="I11" s="22"/>
    </row>
    <row r="12" spans="1:25" ht="23.25" customHeight="1" x14ac:dyDescent="0.35">
      <c r="A12" s="6" t="s">
        <v>22</v>
      </c>
      <c r="B12" s="6" t="s">
        <v>17</v>
      </c>
      <c r="C12" s="21" t="s">
        <v>27</v>
      </c>
      <c r="D12" s="22"/>
      <c r="E12" s="22"/>
      <c r="F12" s="22"/>
      <c r="G12" s="22"/>
      <c r="H12" s="22"/>
      <c r="I12" s="22"/>
    </row>
    <row r="13" spans="1:25" ht="23.25" customHeight="1" x14ac:dyDescent="0.35">
      <c r="A13" s="6"/>
      <c r="B13" s="6" t="s">
        <v>18</v>
      </c>
      <c r="C13" s="21" t="s">
        <v>27</v>
      </c>
      <c r="D13" s="22"/>
      <c r="E13" s="22"/>
      <c r="F13" s="22"/>
      <c r="G13" s="22"/>
      <c r="H13" s="22"/>
      <c r="I13" s="22"/>
    </row>
    <row r="14" spans="1:25" ht="23.25" customHeight="1" x14ac:dyDescent="0.35">
      <c r="A14" s="6" t="s">
        <v>23</v>
      </c>
      <c r="B14" s="6" t="s">
        <v>19</v>
      </c>
      <c r="C14" s="21" t="s">
        <v>27</v>
      </c>
      <c r="D14" s="22"/>
      <c r="E14" s="22"/>
      <c r="F14" s="22"/>
      <c r="G14" s="22"/>
      <c r="H14" s="22"/>
      <c r="I14" s="22"/>
    </row>
    <row r="15" spans="1:25" ht="23.25" customHeight="1" x14ac:dyDescent="0.35">
      <c r="A15" s="6" t="s">
        <v>24</v>
      </c>
      <c r="B15" s="6" t="s">
        <v>20</v>
      </c>
      <c r="C15" s="21" t="s">
        <v>27</v>
      </c>
      <c r="D15" s="22"/>
      <c r="E15" s="22"/>
      <c r="F15" s="22"/>
      <c r="G15" s="22"/>
      <c r="H15" s="22"/>
      <c r="I15" s="22"/>
    </row>
    <row r="16" spans="1:25" ht="23.25" customHeight="1" x14ac:dyDescent="0.35">
      <c r="A16" s="6"/>
      <c r="B16" s="6"/>
      <c r="C16" s="6"/>
      <c r="D16" s="22"/>
      <c r="E16" s="22"/>
      <c r="F16" s="22"/>
      <c r="G16" s="22"/>
      <c r="H16" s="22"/>
      <c r="I16" s="22"/>
    </row>
    <row r="17" spans="1:9" ht="23.25" customHeight="1" x14ac:dyDescent="0.35">
      <c r="A17" s="56" t="s">
        <v>0</v>
      </c>
      <c r="B17" s="57"/>
      <c r="C17" s="58"/>
      <c r="D17" s="23">
        <f>SUM(D7:D16)</f>
        <v>795000</v>
      </c>
      <c r="E17" s="23">
        <f>SUM(E7:E16)</f>
        <v>0</v>
      </c>
      <c r="F17" s="23">
        <f>SUM(F7:F16)</f>
        <v>179960</v>
      </c>
      <c r="G17" s="23">
        <f>SUM(G7:G16)</f>
        <v>603500</v>
      </c>
      <c r="H17" s="23"/>
      <c r="I17" s="23">
        <f>SUM(I7:I16)</f>
        <v>783460</v>
      </c>
    </row>
  </sheetData>
  <mergeCells count="13">
    <mergeCell ref="H5:H6"/>
    <mergeCell ref="I5:I6"/>
    <mergeCell ref="A17:C17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55118110236220474" right="0.55118110236220474" top="0.94488188976377963" bottom="0.55118110236220474" header="0.31496062992125984" footer="0.31496062992125984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15</vt:i4>
      </vt:variant>
    </vt:vector>
  </HeadingPairs>
  <TitlesOfParts>
    <vt:vector size="30" baseType="lpstr">
      <vt:lpstr>งบกลาง</vt:lpstr>
      <vt:lpstr>บริหารงานทั่วไป</vt:lpstr>
      <vt:lpstr>การรักษาความสงบภายใน</vt:lpstr>
      <vt:lpstr>การศึกษา</vt:lpstr>
      <vt:lpstr>สาธารณสุข</vt:lpstr>
      <vt:lpstr>สังคมสงเคราะห์</vt:lpstr>
      <vt:lpstr>เคหะและชุมชน</vt:lpstr>
      <vt:lpstr>สร้างความเข้มแข็งฯ</vt:lpstr>
      <vt:lpstr>การศาสนาฯ</vt:lpstr>
      <vt:lpstr>อุตสาหกรรมฯ</vt:lpstr>
      <vt:lpstr>การเกษตร</vt:lpstr>
      <vt:lpstr>แผนงานรวม</vt:lpstr>
      <vt:lpstr>จ่ายจากเงินสะสม</vt:lpstr>
      <vt:lpstr>จ่ายจากเงินรายรับ</vt:lpstr>
      <vt:lpstr>จ่ายจากเงินรายรับและเงินสะสม</vt:lpstr>
      <vt:lpstr>การเกษตร!Print_Titles</vt:lpstr>
      <vt:lpstr>การรักษาความสงบภายใน!Print_Titles</vt:lpstr>
      <vt:lpstr>การศาสนาฯ!Print_Titles</vt:lpstr>
      <vt:lpstr>การศึกษา!Print_Titles</vt:lpstr>
      <vt:lpstr>เคหะและชุมชน!Print_Titles</vt:lpstr>
      <vt:lpstr>งบกลาง!Print_Titles</vt:lpstr>
      <vt:lpstr>จ่ายจากเงินรายรับ!Print_Titles</vt:lpstr>
      <vt:lpstr>จ่ายจากเงินรายรับและเงินสะสม!Print_Titles</vt:lpstr>
      <vt:lpstr>จ่ายจากเงินสะสม!Print_Titles</vt:lpstr>
      <vt:lpstr>บริหารงานทั่วไป!Print_Titles</vt:lpstr>
      <vt:lpstr>แผนงานรวม!Print_Titles</vt:lpstr>
      <vt:lpstr>สร้างความเข้มแข็งฯ!Print_Titles</vt:lpstr>
      <vt:lpstr>สังคมสงเคราะห์!Print_Titles</vt:lpstr>
      <vt:lpstr>สาธารณสุข!Print_Titles</vt:lpstr>
      <vt:lpstr>อุตสาหกรรมฯ!Print_Titles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2018-10-29T02:47:37Z</cp:lastPrinted>
  <dcterms:created xsi:type="dcterms:W3CDTF">2018-08-10T09:25:07Z</dcterms:created>
  <dcterms:modified xsi:type="dcterms:W3CDTF">2018-11-07T02:31:39Z</dcterms:modified>
</cp:coreProperties>
</file>